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 activeTab="3"/>
  </bookViews>
  <sheets>
    <sheet name="1ºESO" sheetId="1" r:id="rId1"/>
    <sheet name="2ºESO" sheetId="2" r:id="rId2"/>
    <sheet name="3ºESO Ac" sheetId="3" r:id="rId3"/>
    <sheet name="3ºESO Ap" sheetId="4" r:id="rId4"/>
    <sheet name="4ºESO It. I" sheetId="5" r:id="rId5"/>
    <sheet name="4ºESO It. II" sheetId="6" r:id="rId6"/>
    <sheet name="4ºESO It. III" sheetId="7" r:id="rId7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4"/>
  <c r="U11"/>
  <c r="U20" s="1"/>
  <c r="U10"/>
  <c r="U19" s="1"/>
  <c r="U9"/>
  <c r="U18" s="1"/>
  <c r="U8"/>
  <c r="U7"/>
  <c r="U16" s="1"/>
  <c r="U6"/>
  <c r="U15" s="1"/>
  <c r="U5"/>
  <c r="U14" s="1"/>
  <c r="X3"/>
  <c r="X3" i="3"/>
  <c r="X3" i="2"/>
  <c r="V3" i="1"/>
  <c r="Q11" i="7"/>
  <c r="O11"/>
  <c r="M11"/>
  <c r="K11"/>
  <c r="I11"/>
  <c r="G11"/>
  <c r="E11"/>
  <c r="C11"/>
  <c r="Q10"/>
  <c r="O10"/>
  <c r="M10"/>
  <c r="K10"/>
  <c r="I10"/>
  <c r="G10"/>
  <c r="E10"/>
  <c r="C10"/>
  <c r="Q9"/>
  <c r="O9"/>
  <c r="M9"/>
  <c r="K9"/>
  <c r="I9"/>
  <c r="G9"/>
  <c r="E9"/>
  <c r="C9"/>
  <c r="V9" s="1"/>
  <c r="Q8"/>
  <c r="O8"/>
  <c r="M8"/>
  <c r="K8"/>
  <c r="I8"/>
  <c r="G8"/>
  <c r="E8"/>
  <c r="C8"/>
  <c r="V8" s="1"/>
  <c r="Q7"/>
  <c r="O7"/>
  <c r="M7"/>
  <c r="K7"/>
  <c r="I7"/>
  <c r="G7"/>
  <c r="E7"/>
  <c r="C7"/>
  <c r="Q6"/>
  <c r="O6"/>
  <c r="M6"/>
  <c r="K6"/>
  <c r="I6"/>
  <c r="G6"/>
  <c r="E6"/>
  <c r="C6"/>
  <c r="V6" s="1"/>
  <c r="Q5"/>
  <c r="O5"/>
  <c r="M5"/>
  <c r="K5"/>
  <c r="I5"/>
  <c r="G5"/>
  <c r="E5"/>
  <c r="C5"/>
  <c r="V5" s="1"/>
  <c r="V3"/>
  <c r="V3" i="6"/>
  <c r="C5"/>
  <c r="E5"/>
  <c r="G5"/>
  <c r="V5" s="1"/>
  <c r="I5"/>
  <c r="K5"/>
  <c r="M5"/>
  <c r="O5"/>
  <c r="Q5"/>
  <c r="C6"/>
  <c r="E6"/>
  <c r="G6"/>
  <c r="I6"/>
  <c r="K6"/>
  <c r="M6"/>
  <c r="O6"/>
  <c r="Q6"/>
  <c r="C7"/>
  <c r="E7"/>
  <c r="G7"/>
  <c r="I7"/>
  <c r="K7"/>
  <c r="M7"/>
  <c r="V7" s="1"/>
  <c r="O7"/>
  <c r="Q7"/>
  <c r="C8"/>
  <c r="E8"/>
  <c r="V8" s="1"/>
  <c r="G8"/>
  <c r="I8"/>
  <c r="K8"/>
  <c r="M8"/>
  <c r="O8"/>
  <c r="Q8"/>
  <c r="C9"/>
  <c r="E9"/>
  <c r="G9"/>
  <c r="I9"/>
  <c r="K9"/>
  <c r="M9"/>
  <c r="O9"/>
  <c r="Q9"/>
  <c r="C10"/>
  <c r="E10"/>
  <c r="V10" s="1"/>
  <c r="G10"/>
  <c r="I10"/>
  <c r="K10"/>
  <c r="M10"/>
  <c r="O10"/>
  <c r="Q10"/>
  <c r="C11"/>
  <c r="E11"/>
  <c r="G11"/>
  <c r="I11"/>
  <c r="K11"/>
  <c r="M11"/>
  <c r="V11" s="1"/>
  <c r="Q20" s="1"/>
  <c r="O11"/>
  <c r="Q11"/>
  <c r="V3" i="5"/>
  <c r="U15" i="3"/>
  <c r="U16"/>
  <c r="U17"/>
  <c r="U18"/>
  <c r="U19"/>
  <c r="U20"/>
  <c r="U14"/>
  <c r="X9"/>
  <c r="U6"/>
  <c r="U7"/>
  <c r="U8"/>
  <c r="U9"/>
  <c r="U10"/>
  <c r="U11"/>
  <c r="U5"/>
  <c r="X6"/>
  <c r="X7"/>
  <c r="X8"/>
  <c r="X10"/>
  <c r="X11"/>
  <c r="X5"/>
  <c r="Q11" i="5"/>
  <c r="O11"/>
  <c r="M11"/>
  <c r="K11"/>
  <c r="I11"/>
  <c r="G11"/>
  <c r="E11"/>
  <c r="C11"/>
  <c r="Q10"/>
  <c r="O10"/>
  <c r="M10"/>
  <c r="K10"/>
  <c r="I10"/>
  <c r="G10"/>
  <c r="E10"/>
  <c r="C10"/>
  <c r="Q9"/>
  <c r="O9"/>
  <c r="M9"/>
  <c r="K9"/>
  <c r="I9"/>
  <c r="G9"/>
  <c r="E9"/>
  <c r="C9"/>
  <c r="Q8"/>
  <c r="O8"/>
  <c r="M8"/>
  <c r="K8"/>
  <c r="I8"/>
  <c r="G8"/>
  <c r="E8"/>
  <c r="C8"/>
  <c r="Q7"/>
  <c r="O7"/>
  <c r="M7"/>
  <c r="K7"/>
  <c r="I7"/>
  <c r="G7"/>
  <c r="E7"/>
  <c r="C7"/>
  <c r="Q6"/>
  <c r="O6"/>
  <c r="M6"/>
  <c r="K6"/>
  <c r="I6"/>
  <c r="G6"/>
  <c r="E6"/>
  <c r="C6"/>
  <c r="Q5"/>
  <c r="O5"/>
  <c r="M5"/>
  <c r="K5"/>
  <c r="I5"/>
  <c r="G5"/>
  <c r="E5"/>
  <c r="C5"/>
  <c r="S11" i="4"/>
  <c r="Q11"/>
  <c r="O11"/>
  <c r="M11"/>
  <c r="K11"/>
  <c r="I11"/>
  <c r="G11"/>
  <c r="E11"/>
  <c r="C11"/>
  <c r="S10"/>
  <c r="Q10"/>
  <c r="O10"/>
  <c r="M10"/>
  <c r="K10"/>
  <c r="I10"/>
  <c r="G10"/>
  <c r="E10"/>
  <c r="X10" s="1"/>
  <c r="C10"/>
  <c r="S9"/>
  <c r="Q9"/>
  <c r="O9"/>
  <c r="M9"/>
  <c r="K9"/>
  <c r="I9"/>
  <c r="G9"/>
  <c r="E9"/>
  <c r="C9"/>
  <c r="S8"/>
  <c r="Q8"/>
  <c r="O8"/>
  <c r="M8"/>
  <c r="K8"/>
  <c r="I8"/>
  <c r="G8"/>
  <c r="E8"/>
  <c r="C8"/>
  <c r="S7"/>
  <c r="Q7"/>
  <c r="O7"/>
  <c r="M7"/>
  <c r="K7"/>
  <c r="I7"/>
  <c r="G7"/>
  <c r="E7"/>
  <c r="C7"/>
  <c r="X7" s="1"/>
  <c r="S6"/>
  <c r="Q6"/>
  <c r="O6"/>
  <c r="M6"/>
  <c r="K6"/>
  <c r="I6"/>
  <c r="G6"/>
  <c r="E6"/>
  <c r="X6" s="1"/>
  <c r="C6"/>
  <c r="S5"/>
  <c r="Q5"/>
  <c r="O5"/>
  <c r="M5"/>
  <c r="K5"/>
  <c r="I5"/>
  <c r="G5"/>
  <c r="E5"/>
  <c r="C5"/>
  <c r="C6" i="3"/>
  <c r="C7"/>
  <c r="C8"/>
  <c r="C9"/>
  <c r="C10"/>
  <c r="C11"/>
  <c r="C5"/>
  <c r="X9" i="4" l="1"/>
  <c r="V10" i="7"/>
  <c r="K19" s="1"/>
  <c r="E14"/>
  <c r="E15"/>
  <c r="M15"/>
  <c r="M18"/>
  <c r="G14"/>
  <c r="O15"/>
  <c r="G17"/>
  <c r="O17"/>
  <c r="G18"/>
  <c r="O18"/>
  <c r="G19"/>
  <c r="O19"/>
  <c r="K14"/>
  <c r="K15"/>
  <c r="K17"/>
  <c r="K18"/>
  <c r="M14"/>
  <c r="E17"/>
  <c r="M17"/>
  <c r="E18"/>
  <c r="E19"/>
  <c r="M19"/>
  <c r="O14"/>
  <c r="G15"/>
  <c r="I14"/>
  <c r="Q14"/>
  <c r="I15"/>
  <c r="Q15"/>
  <c r="I17"/>
  <c r="Q17"/>
  <c r="I18"/>
  <c r="Q18"/>
  <c r="I19"/>
  <c r="Q19"/>
  <c r="V7"/>
  <c r="C16" s="1"/>
  <c r="V11"/>
  <c r="C20" s="1"/>
  <c r="C17"/>
  <c r="C14"/>
  <c r="C18"/>
  <c r="V18" s="1"/>
  <c r="C15"/>
  <c r="C19"/>
  <c r="Q16" i="6"/>
  <c r="E16"/>
  <c r="O16"/>
  <c r="G16"/>
  <c r="V6"/>
  <c r="M15" s="1"/>
  <c r="K20"/>
  <c r="C20"/>
  <c r="E20"/>
  <c r="K16"/>
  <c r="C16"/>
  <c r="M20"/>
  <c r="M16"/>
  <c r="O20"/>
  <c r="G20"/>
  <c r="V9"/>
  <c r="K18" s="1"/>
  <c r="M19"/>
  <c r="G17"/>
  <c r="O17"/>
  <c r="C17"/>
  <c r="K17"/>
  <c r="Q15"/>
  <c r="C15"/>
  <c r="K15"/>
  <c r="O15"/>
  <c r="C14"/>
  <c r="K14"/>
  <c r="M14"/>
  <c r="E14"/>
  <c r="I14"/>
  <c r="Q14"/>
  <c r="Q17"/>
  <c r="C19"/>
  <c r="K19"/>
  <c r="G19"/>
  <c r="O19"/>
  <c r="M17"/>
  <c r="O14"/>
  <c r="Q19"/>
  <c r="I19"/>
  <c r="I17"/>
  <c r="E19"/>
  <c r="E15"/>
  <c r="G14"/>
  <c r="I20"/>
  <c r="I16"/>
  <c r="E17"/>
  <c r="V5" i="5"/>
  <c r="V9"/>
  <c r="V7"/>
  <c r="O16" s="1"/>
  <c r="V11"/>
  <c r="G20" s="1"/>
  <c r="V8"/>
  <c r="V10"/>
  <c r="V6"/>
  <c r="C14"/>
  <c r="G15" i="4"/>
  <c r="O15"/>
  <c r="E16"/>
  <c r="M16"/>
  <c r="G19"/>
  <c r="O19"/>
  <c r="I15"/>
  <c r="X8"/>
  <c r="E17" s="1"/>
  <c r="I19"/>
  <c r="Q19"/>
  <c r="Q15"/>
  <c r="K18"/>
  <c r="E18"/>
  <c r="M18"/>
  <c r="O18"/>
  <c r="Q18"/>
  <c r="I18"/>
  <c r="G18"/>
  <c r="S18"/>
  <c r="E15"/>
  <c r="K15"/>
  <c r="M15"/>
  <c r="S15"/>
  <c r="C15"/>
  <c r="G16"/>
  <c r="Q16"/>
  <c r="I16"/>
  <c r="O16"/>
  <c r="K16"/>
  <c r="S16"/>
  <c r="M19"/>
  <c r="E19"/>
  <c r="S19"/>
  <c r="K19"/>
  <c r="C19"/>
  <c r="X5"/>
  <c r="X11"/>
  <c r="S20" s="1"/>
  <c r="C16"/>
  <c r="C18"/>
  <c r="I20" i="7" l="1"/>
  <c r="M20"/>
  <c r="O20"/>
  <c r="K20"/>
  <c r="Q20"/>
  <c r="Q16"/>
  <c r="V19"/>
  <c r="V17"/>
  <c r="I16"/>
  <c r="G20"/>
  <c r="K16"/>
  <c r="V14"/>
  <c r="E16"/>
  <c r="O16"/>
  <c r="M16"/>
  <c r="V15"/>
  <c r="G16"/>
  <c r="E20"/>
  <c r="M18" i="6"/>
  <c r="V20"/>
  <c r="Q18"/>
  <c r="G15"/>
  <c r="V15" s="1"/>
  <c r="I15"/>
  <c r="I18"/>
  <c r="V16"/>
  <c r="O18"/>
  <c r="C18"/>
  <c r="G18"/>
  <c r="E18"/>
  <c r="V19"/>
  <c r="V14"/>
  <c r="V17"/>
  <c r="K20" i="5"/>
  <c r="M20"/>
  <c r="O20"/>
  <c r="C20"/>
  <c r="V20" s="1"/>
  <c r="Q20"/>
  <c r="Q17"/>
  <c r="I17"/>
  <c r="K17"/>
  <c r="I20"/>
  <c r="E17"/>
  <c r="C17"/>
  <c r="M17"/>
  <c r="G17"/>
  <c r="O17"/>
  <c r="E20"/>
  <c r="O15"/>
  <c r="M15"/>
  <c r="I15"/>
  <c r="G15"/>
  <c r="E15"/>
  <c r="E19"/>
  <c r="O19"/>
  <c r="M19"/>
  <c r="Q19"/>
  <c r="G19"/>
  <c r="I19"/>
  <c r="K19"/>
  <c r="K15"/>
  <c r="Q15"/>
  <c r="C19"/>
  <c r="C15"/>
  <c r="I18"/>
  <c r="M16"/>
  <c r="Q14"/>
  <c r="M18"/>
  <c r="C16"/>
  <c r="M14"/>
  <c r="K18"/>
  <c r="G16"/>
  <c r="E16"/>
  <c r="I14"/>
  <c r="C18"/>
  <c r="O14"/>
  <c r="I16"/>
  <c r="O18"/>
  <c r="E18"/>
  <c r="K14"/>
  <c r="Q18"/>
  <c r="G14"/>
  <c r="E14"/>
  <c r="G18"/>
  <c r="K16"/>
  <c r="Q16"/>
  <c r="I17" i="4"/>
  <c r="S17"/>
  <c r="K17"/>
  <c r="X19"/>
  <c r="M17"/>
  <c r="Q17"/>
  <c r="G17"/>
  <c r="C17"/>
  <c r="E20"/>
  <c r="K20"/>
  <c r="O17"/>
  <c r="O14"/>
  <c r="Q14"/>
  <c r="I14"/>
  <c r="G14"/>
  <c r="X18"/>
  <c r="M14"/>
  <c r="S14"/>
  <c r="E14"/>
  <c r="C14"/>
  <c r="X15"/>
  <c r="X16"/>
  <c r="G20"/>
  <c r="Q20"/>
  <c r="I20"/>
  <c r="O20"/>
  <c r="C20"/>
  <c r="K14"/>
  <c r="M20"/>
  <c r="X17" l="1"/>
  <c r="V20" i="7"/>
  <c r="V16"/>
  <c r="V18" i="6"/>
  <c r="V17" i="5"/>
  <c r="V14"/>
  <c r="V16"/>
  <c r="V15"/>
  <c r="V18"/>
  <c r="V19"/>
  <c r="X20" i="4"/>
  <c r="X14"/>
  <c r="S11" i="3" l="1"/>
  <c r="Q11"/>
  <c r="O11"/>
  <c r="M11"/>
  <c r="K11"/>
  <c r="I11"/>
  <c r="G11"/>
  <c r="E11"/>
  <c r="S10"/>
  <c r="Q10"/>
  <c r="O10"/>
  <c r="M10"/>
  <c r="K10"/>
  <c r="I10"/>
  <c r="G10"/>
  <c r="E10"/>
  <c r="C19" s="1"/>
  <c r="S9"/>
  <c r="Q9"/>
  <c r="O9"/>
  <c r="M9"/>
  <c r="K9"/>
  <c r="I9"/>
  <c r="G9"/>
  <c r="E9"/>
  <c r="C18" s="1"/>
  <c r="S8"/>
  <c r="Q8"/>
  <c r="O8"/>
  <c r="M8"/>
  <c r="K8"/>
  <c r="I8"/>
  <c r="G8"/>
  <c r="E8"/>
  <c r="C17" s="1"/>
  <c r="S7"/>
  <c r="Q7"/>
  <c r="O7"/>
  <c r="M7"/>
  <c r="K7"/>
  <c r="I7"/>
  <c r="G7"/>
  <c r="E7"/>
  <c r="C16" s="1"/>
  <c r="S6"/>
  <c r="Q6"/>
  <c r="O6"/>
  <c r="M6"/>
  <c r="K6"/>
  <c r="I6"/>
  <c r="G6"/>
  <c r="E6"/>
  <c r="C15" s="1"/>
  <c r="S5"/>
  <c r="Q5"/>
  <c r="O5"/>
  <c r="M5"/>
  <c r="K5"/>
  <c r="I5"/>
  <c r="G5"/>
  <c r="E5"/>
  <c r="C14" s="1"/>
  <c r="U6" i="2"/>
  <c r="U7"/>
  <c r="U8"/>
  <c r="U9"/>
  <c r="U10"/>
  <c r="U11"/>
  <c r="U5"/>
  <c r="C20" i="3" l="1"/>
  <c r="E14"/>
  <c r="G14"/>
  <c r="I14"/>
  <c r="K14"/>
  <c r="M14"/>
  <c r="O14"/>
  <c r="Q14"/>
  <c r="S14"/>
  <c r="E15"/>
  <c r="G15"/>
  <c r="I15"/>
  <c r="K15"/>
  <c r="M15"/>
  <c r="O15"/>
  <c r="Q15"/>
  <c r="S15"/>
  <c r="E16"/>
  <c r="G16"/>
  <c r="I16"/>
  <c r="K16"/>
  <c r="M16"/>
  <c r="O16"/>
  <c r="Q16"/>
  <c r="S16"/>
  <c r="E17"/>
  <c r="G17"/>
  <c r="I17"/>
  <c r="K17"/>
  <c r="M17"/>
  <c r="O17"/>
  <c r="Q17"/>
  <c r="S17"/>
  <c r="E18"/>
  <c r="G18"/>
  <c r="I18"/>
  <c r="K18"/>
  <c r="M18"/>
  <c r="O18"/>
  <c r="Q18"/>
  <c r="S18"/>
  <c r="E19"/>
  <c r="G19"/>
  <c r="I19"/>
  <c r="K19"/>
  <c r="M19"/>
  <c r="O19"/>
  <c r="Q19"/>
  <c r="S19"/>
  <c r="E20"/>
  <c r="K20"/>
  <c r="M20"/>
  <c r="S20"/>
  <c r="S6" i="2"/>
  <c r="S7"/>
  <c r="S8"/>
  <c r="S9"/>
  <c r="S10"/>
  <c r="S11"/>
  <c r="S5"/>
  <c r="Q11"/>
  <c r="O11"/>
  <c r="M11"/>
  <c r="K11"/>
  <c r="I11"/>
  <c r="G11"/>
  <c r="E11"/>
  <c r="C11"/>
  <c r="Q10"/>
  <c r="O10"/>
  <c r="M10"/>
  <c r="K10"/>
  <c r="I10"/>
  <c r="G10"/>
  <c r="E10"/>
  <c r="C10"/>
  <c r="Q9"/>
  <c r="O9"/>
  <c r="M9"/>
  <c r="K9"/>
  <c r="I9"/>
  <c r="G9"/>
  <c r="E9"/>
  <c r="C9"/>
  <c r="Q8"/>
  <c r="O8"/>
  <c r="M8"/>
  <c r="K8"/>
  <c r="I8"/>
  <c r="G8"/>
  <c r="E8"/>
  <c r="C8"/>
  <c r="Q7"/>
  <c r="O7"/>
  <c r="M7"/>
  <c r="K7"/>
  <c r="I7"/>
  <c r="G7"/>
  <c r="E7"/>
  <c r="C7"/>
  <c r="Q6"/>
  <c r="O6"/>
  <c r="M6"/>
  <c r="K6"/>
  <c r="I6"/>
  <c r="G6"/>
  <c r="E6"/>
  <c r="C6"/>
  <c r="Q5"/>
  <c r="O5"/>
  <c r="M5"/>
  <c r="K5"/>
  <c r="I5"/>
  <c r="G5"/>
  <c r="E5"/>
  <c r="C5"/>
  <c r="S6" i="1"/>
  <c r="S7"/>
  <c r="S8"/>
  <c r="S9"/>
  <c r="S10"/>
  <c r="S11"/>
  <c r="S5"/>
  <c r="O6"/>
  <c r="O7"/>
  <c r="O8"/>
  <c r="O9"/>
  <c r="O10"/>
  <c r="O11"/>
  <c r="O5"/>
  <c r="Q6"/>
  <c r="Q7"/>
  <c r="Q8"/>
  <c r="Q9"/>
  <c r="Q10"/>
  <c r="Q11"/>
  <c r="Q5"/>
  <c r="M6"/>
  <c r="M7"/>
  <c r="M8"/>
  <c r="M9"/>
  <c r="M10"/>
  <c r="M11"/>
  <c r="M5"/>
  <c r="K6"/>
  <c r="K7"/>
  <c r="K8"/>
  <c r="K9"/>
  <c r="K10"/>
  <c r="K11"/>
  <c r="K5"/>
  <c r="X16" i="3" l="1"/>
  <c r="X19"/>
  <c r="X18"/>
  <c r="X17"/>
  <c r="X15"/>
  <c r="X14"/>
  <c r="Q20"/>
  <c r="I20"/>
  <c r="O20"/>
  <c r="G20"/>
  <c r="X5" i="2"/>
  <c r="U14" s="1"/>
  <c r="X6"/>
  <c r="U15" s="1"/>
  <c r="X7"/>
  <c r="U16" s="1"/>
  <c r="X8"/>
  <c r="U17" s="1"/>
  <c r="X9"/>
  <c r="U18" s="1"/>
  <c r="X10"/>
  <c r="U19" s="1"/>
  <c r="X11"/>
  <c r="U20" s="1"/>
  <c r="I14"/>
  <c r="C18"/>
  <c r="M20"/>
  <c r="S14"/>
  <c r="Q17"/>
  <c r="S15"/>
  <c r="I19"/>
  <c r="X20" i="3" l="1"/>
  <c r="S17" i="2"/>
  <c r="O17"/>
  <c r="Q16"/>
  <c r="I17"/>
  <c r="M17"/>
  <c r="K17"/>
  <c r="C17"/>
  <c r="G17"/>
  <c r="E17"/>
  <c r="G14"/>
  <c r="O18"/>
  <c r="C14"/>
  <c r="K16"/>
  <c r="I16"/>
  <c r="O16"/>
  <c r="G16"/>
  <c r="Q20"/>
  <c r="G20"/>
  <c r="S20"/>
  <c r="S16"/>
  <c r="Q18"/>
  <c r="G18"/>
  <c r="C15"/>
  <c r="Q15"/>
  <c r="I18"/>
  <c r="E18"/>
  <c r="C20"/>
  <c r="M14"/>
  <c r="I15"/>
  <c r="S19"/>
  <c r="O20"/>
  <c r="E20"/>
  <c r="M16"/>
  <c r="Q14"/>
  <c r="K18"/>
  <c r="K20"/>
  <c r="I20"/>
  <c r="C16"/>
  <c r="Q19"/>
  <c r="E14"/>
  <c r="E16"/>
  <c r="M19"/>
  <c r="O14"/>
  <c r="K14"/>
  <c r="M18"/>
  <c r="S18"/>
  <c r="G19"/>
  <c r="O19"/>
  <c r="E19"/>
  <c r="M15"/>
  <c r="K19"/>
  <c r="O15"/>
  <c r="G15"/>
  <c r="E15"/>
  <c r="K15"/>
  <c r="C19"/>
  <c r="I6" i="1"/>
  <c r="I7"/>
  <c r="I8"/>
  <c r="I9"/>
  <c r="I10"/>
  <c r="I11"/>
  <c r="I5"/>
  <c r="G6"/>
  <c r="G7"/>
  <c r="G8"/>
  <c r="G9"/>
  <c r="G10"/>
  <c r="G11"/>
  <c r="G5"/>
  <c r="E6"/>
  <c r="E7"/>
  <c r="E8"/>
  <c r="E9"/>
  <c r="E10"/>
  <c r="E11"/>
  <c r="E5"/>
  <c r="C6"/>
  <c r="C7"/>
  <c r="C8"/>
  <c r="C9"/>
  <c r="C10"/>
  <c r="C11"/>
  <c r="C5"/>
  <c r="X18" i="2" l="1"/>
  <c r="X20"/>
  <c r="X16"/>
  <c r="X17"/>
  <c r="X15"/>
  <c r="X19"/>
  <c r="X14"/>
  <c r="V5" i="1"/>
  <c r="V11"/>
  <c r="C20"/>
  <c r="V10"/>
  <c r="C19" s="1"/>
  <c r="V9"/>
  <c r="V8"/>
  <c r="I17" s="1"/>
  <c r="V7"/>
  <c r="C16" s="1"/>
  <c r="V6"/>
  <c r="C15"/>
  <c r="E14"/>
  <c r="E20"/>
  <c r="E18"/>
  <c r="E17"/>
  <c r="E15"/>
  <c r="G14"/>
  <c r="G20"/>
  <c r="G18"/>
  <c r="G17"/>
  <c r="G16"/>
  <c r="G15"/>
  <c r="I14"/>
  <c r="I20"/>
  <c r="I19"/>
  <c r="I18"/>
  <c r="I15"/>
  <c r="E19" l="1"/>
  <c r="V19" s="1"/>
  <c r="I16"/>
  <c r="G19"/>
  <c r="E16"/>
  <c r="V16" s="1"/>
  <c r="Q15"/>
  <c r="S15"/>
  <c r="O15"/>
  <c r="M15"/>
  <c r="V15" s="1"/>
  <c r="K15"/>
  <c r="K16"/>
  <c r="M16"/>
  <c r="O16"/>
  <c r="Q16"/>
  <c r="S16"/>
  <c r="M17"/>
  <c r="K17"/>
  <c r="Q17"/>
  <c r="S17"/>
  <c r="O17"/>
  <c r="C17"/>
  <c r="V17" s="1"/>
  <c r="O18"/>
  <c r="M18"/>
  <c r="K18"/>
  <c r="S18"/>
  <c r="Q18"/>
  <c r="C18"/>
  <c r="Q19"/>
  <c r="S19"/>
  <c r="O19"/>
  <c r="M19"/>
  <c r="K19"/>
  <c r="K20"/>
  <c r="V20" s="1"/>
  <c r="M20"/>
  <c r="O20"/>
  <c r="Q20"/>
  <c r="S20"/>
  <c r="O14"/>
  <c r="K14"/>
  <c r="M14"/>
  <c r="S14"/>
  <c r="Q14"/>
  <c r="C14"/>
  <c r="V18" l="1"/>
  <c r="V14"/>
</calcChain>
</file>

<file path=xl/sharedStrings.xml><?xml version="1.0" encoding="utf-8"?>
<sst xmlns="http://schemas.openxmlformats.org/spreadsheetml/2006/main" count="220" uniqueCount="37">
  <si>
    <t>Curso</t>
  </si>
  <si>
    <t>1º ESO</t>
  </si>
  <si>
    <t>Asignatura</t>
  </si>
  <si>
    <t>ByG</t>
  </si>
  <si>
    <t>GyH</t>
  </si>
  <si>
    <t>LCL</t>
  </si>
  <si>
    <t>MAT</t>
  </si>
  <si>
    <t>1ª LE</t>
  </si>
  <si>
    <t>EF</t>
  </si>
  <si>
    <t>EPVA</t>
  </si>
  <si>
    <t>MUS</t>
  </si>
  <si>
    <t>VE</t>
  </si>
  <si>
    <t>Suma de horas por competencia</t>
  </si>
  <si>
    <t>Horas</t>
  </si>
  <si>
    <t>Criterios</t>
  </si>
  <si>
    <t>CCL</t>
  </si>
  <si>
    <t>CMCT</t>
  </si>
  <si>
    <t>CEC</t>
  </si>
  <si>
    <t>CSC</t>
  </si>
  <si>
    <t>CAA</t>
  </si>
  <si>
    <t>CD</t>
  </si>
  <si>
    <t>SIEP</t>
  </si>
  <si>
    <t>Contribución de la asignatura</t>
  </si>
  <si>
    <t>2º ESO</t>
  </si>
  <si>
    <t>FyQ</t>
  </si>
  <si>
    <t>TEC</t>
  </si>
  <si>
    <t>3º ESO</t>
  </si>
  <si>
    <t>MATAC</t>
  </si>
  <si>
    <t>MATAP</t>
  </si>
  <si>
    <t>4º ESO</t>
  </si>
  <si>
    <t>ECIU</t>
  </si>
  <si>
    <t>OPT1</t>
  </si>
  <si>
    <t>OPT2</t>
  </si>
  <si>
    <t>LAT</t>
  </si>
  <si>
    <t>ECON</t>
  </si>
  <si>
    <t>CAAP</t>
  </si>
  <si>
    <t>IAEE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</si>
</sst>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2" fontId="0" fillId="0" borderId="4" xfId="0" applyNumberFormat="1" applyBorder="1"/>
    <xf numFmtId="0" fontId="0" fillId="0" borderId="4" xfId="0" applyBorder="1"/>
    <xf numFmtId="0" fontId="0" fillId="0" borderId="0" xfId="0" applyFill="1" applyBorder="1"/>
    <xf numFmtId="2" fontId="0" fillId="0" borderId="0" xfId="0" applyNumberFormat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1" fillId="0" borderId="0" xfId="0" applyFont="1" applyFill="1" applyBorder="1"/>
    <xf numFmtId="0" fontId="0" fillId="0" borderId="6" xfId="0" applyFill="1" applyBorder="1"/>
    <xf numFmtId="0" fontId="2" fillId="0" borderId="0" xfId="0" applyFont="1" applyFill="1"/>
    <xf numFmtId="0" fontId="0" fillId="0" borderId="0" xfId="0" applyFill="1"/>
    <xf numFmtId="0" fontId="0" fillId="0" borderId="4" xfId="0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4" fillId="0" borderId="0" xfId="0" applyFont="1" applyFill="1" applyBorder="1"/>
    <xf numFmtId="0" fontId="0" fillId="0" borderId="7" xfId="0" applyFont="1" applyBorder="1"/>
    <xf numFmtId="0" fontId="0" fillId="0" borderId="0" xfId="0" applyFont="1"/>
    <xf numFmtId="2" fontId="4" fillId="0" borderId="7" xfId="0" applyNumberFormat="1" applyFont="1" applyFill="1" applyBorder="1"/>
    <xf numFmtId="2" fontId="0" fillId="0" borderId="0" xfId="0" applyNumberFormat="1" applyBorder="1"/>
    <xf numFmtId="0" fontId="0" fillId="0" borderId="0" xfId="0" applyNumberForma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selection activeCell="X10" sqref="X10"/>
    </sheetView>
  </sheetViews>
  <sheetFormatPr baseColWidth="10" defaultColWidth="10.7109375" defaultRowHeight="15"/>
  <cols>
    <col min="2" max="22" width="7.7109375" customWidth="1"/>
  </cols>
  <sheetData>
    <row r="1" spans="1:22">
      <c r="A1" t="s">
        <v>0</v>
      </c>
      <c r="B1" t="s">
        <v>1</v>
      </c>
      <c r="C1" s="21"/>
      <c r="E1" s="4"/>
      <c r="G1" s="5"/>
      <c r="I1" s="5"/>
      <c r="K1" s="5"/>
      <c r="M1" s="8"/>
      <c r="N1" s="16"/>
      <c r="O1" s="5"/>
      <c r="P1" s="10"/>
      <c r="Q1" s="5"/>
      <c r="R1" s="10"/>
      <c r="S1" s="9"/>
      <c r="U1" s="8"/>
    </row>
    <row r="2" spans="1:22">
      <c r="A2" t="s">
        <v>2</v>
      </c>
      <c r="B2" t="s">
        <v>3</v>
      </c>
      <c r="C2" s="21"/>
      <c r="D2" t="s">
        <v>4</v>
      </c>
      <c r="E2" s="4"/>
      <c r="F2" t="s">
        <v>5</v>
      </c>
      <c r="G2" s="5"/>
      <c r="H2" s="6" t="s">
        <v>6</v>
      </c>
      <c r="I2" s="5"/>
      <c r="J2" t="s">
        <v>7</v>
      </c>
      <c r="K2" s="5"/>
      <c r="L2" t="s">
        <v>8</v>
      </c>
      <c r="M2" s="8"/>
      <c r="N2" s="16" t="s">
        <v>9</v>
      </c>
      <c r="O2" s="5"/>
      <c r="P2" s="10" t="s">
        <v>10</v>
      </c>
      <c r="Q2" s="5"/>
      <c r="R2" s="10" t="s">
        <v>11</v>
      </c>
      <c r="S2" s="9"/>
      <c r="T2" t="s">
        <v>31</v>
      </c>
      <c r="U2" s="8"/>
      <c r="V2" t="s">
        <v>12</v>
      </c>
    </row>
    <row r="3" spans="1:22">
      <c r="A3" t="s">
        <v>13</v>
      </c>
      <c r="B3">
        <v>3</v>
      </c>
      <c r="C3" s="21"/>
      <c r="D3">
        <v>3</v>
      </c>
      <c r="E3" s="4"/>
      <c r="F3">
        <v>4</v>
      </c>
      <c r="G3" s="5"/>
      <c r="H3">
        <v>4</v>
      </c>
      <c r="I3" s="5"/>
      <c r="J3">
        <v>4</v>
      </c>
      <c r="K3" s="5"/>
      <c r="L3">
        <v>2</v>
      </c>
      <c r="M3" s="8"/>
      <c r="N3" s="16">
        <v>2</v>
      </c>
      <c r="O3" s="5"/>
      <c r="P3" s="10">
        <v>2</v>
      </c>
      <c r="Q3" s="5"/>
      <c r="R3" s="10">
        <v>1</v>
      </c>
      <c r="S3" s="9"/>
      <c r="T3">
        <v>2</v>
      </c>
      <c r="U3" s="8"/>
      <c r="V3">
        <f>SUM(B3:T3)</f>
        <v>27</v>
      </c>
    </row>
    <row r="4" spans="1:22">
      <c r="A4" t="s">
        <v>14</v>
      </c>
      <c r="B4">
        <v>36</v>
      </c>
      <c r="C4" s="21"/>
      <c r="D4">
        <v>35</v>
      </c>
      <c r="E4" s="4"/>
      <c r="F4">
        <v>38</v>
      </c>
      <c r="G4" s="5"/>
      <c r="H4">
        <v>26</v>
      </c>
      <c r="I4" s="5"/>
      <c r="J4">
        <v>38</v>
      </c>
      <c r="K4" s="5"/>
      <c r="L4">
        <v>13</v>
      </c>
      <c r="M4" s="8"/>
      <c r="N4" s="16">
        <v>56</v>
      </c>
      <c r="O4" s="5"/>
      <c r="P4" s="10">
        <v>24</v>
      </c>
      <c r="Q4" s="5"/>
      <c r="R4" s="10">
        <v>58</v>
      </c>
      <c r="S4" s="9"/>
      <c r="U4" s="8"/>
    </row>
    <row r="5" spans="1:22">
      <c r="A5" s="1" t="s">
        <v>15</v>
      </c>
      <c r="B5" s="20">
        <v>9</v>
      </c>
      <c r="C5" s="23">
        <f>B5/$B$4*$B$3</f>
        <v>0.75</v>
      </c>
      <c r="D5">
        <v>27</v>
      </c>
      <c r="E5" s="4">
        <f>D5/$D$4*$D$3</f>
        <v>2.3142857142857145</v>
      </c>
      <c r="F5">
        <v>38</v>
      </c>
      <c r="G5" s="4">
        <f>F5/$F$4*$F$3</f>
        <v>4</v>
      </c>
      <c r="H5">
        <v>9</v>
      </c>
      <c r="I5" s="4">
        <f>H5/$H$4*$H$3</f>
        <v>1.3846153846153846</v>
      </c>
      <c r="J5">
        <v>30</v>
      </c>
      <c r="K5" s="4">
        <f>J5/$J$4*$J$3</f>
        <v>3.1578947368421053</v>
      </c>
      <c r="L5">
        <v>5</v>
      </c>
      <c r="M5" s="9">
        <f>L5/$L$4*$L$3</f>
        <v>0.76923076923076927</v>
      </c>
      <c r="N5" s="16">
        <v>7</v>
      </c>
      <c r="O5" s="4">
        <f>N5/$N$4*$N$3</f>
        <v>0.25</v>
      </c>
      <c r="P5" s="12">
        <v>14</v>
      </c>
      <c r="Q5" s="4">
        <f>P5/$P$4*$P$3</f>
        <v>1.1666666666666667</v>
      </c>
      <c r="R5" s="10">
        <v>24</v>
      </c>
      <c r="S5" s="9">
        <f>R5/58</f>
        <v>0.41379310344827586</v>
      </c>
      <c r="U5" s="8"/>
      <c r="V5" s="7">
        <f t="shared" ref="V5:V11" si="0">SUM(C5,E5,G5,I5,K5,M5,O5,Q5,S5)</f>
        <v>14.206486375088918</v>
      </c>
    </row>
    <row r="6" spans="1:22">
      <c r="A6" s="2" t="s">
        <v>16</v>
      </c>
      <c r="B6" s="20">
        <v>36</v>
      </c>
      <c r="C6" s="23">
        <f t="shared" ref="C6:C11" si="1">B6/$B$4*$B$3</f>
        <v>3</v>
      </c>
      <c r="D6">
        <v>19</v>
      </c>
      <c r="E6" s="4">
        <f t="shared" ref="E6:E11" si="2">D6/$D$4*$D$3</f>
        <v>1.6285714285714286</v>
      </c>
      <c r="F6">
        <v>0</v>
      </c>
      <c r="G6" s="4">
        <f t="shared" ref="G6:G11" si="3">F6/$F$4*$F$3</f>
        <v>0</v>
      </c>
      <c r="H6">
        <v>24</v>
      </c>
      <c r="I6" s="4">
        <f t="shared" ref="I6:I11" si="4">H6/$H$4*$H$3</f>
        <v>3.6923076923076925</v>
      </c>
      <c r="J6">
        <v>1</v>
      </c>
      <c r="K6" s="4">
        <f t="shared" ref="K6:K11" si="5">J6/$J$4*$J$3</f>
        <v>0.10526315789473684</v>
      </c>
      <c r="L6">
        <v>7</v>
      </c>
      <c r="M6" s="9">
        <f t="shared" ref="M6:M11" si="6">L6/$L$4*$L$3</f>
        <v>1.0769230769230769</v>
      </c>
      <c r="N6" s="16">
        <v>34</v>
      </c>
      <c r="O6" s="4">
        <f t="shared" ref="O6:O11" si="7">N6/$N$4*$N$3</f>
        <v>1.2142857142857142</v>
      </c>
      <c r="P6" s="12">
        <v>7</v>
      </c>
      <c r="Q6" s="4">
        <f t="shared" ref="Q6:Q11" si="8">P6/$P$4*$P$3</f>
        <v>0.58333333333333337</v>
      </c>
      <c r="R6" s="10">
        <v>4</v>
      </c>
      <c r="S6" s="9">
        <f t="shared" ref="S6:S11" si="9">R6/58</f>
        <v>6.8965517241379309E-2</v>
      </c>
      <c r="U6" s="8"/>
      <c r="V6" s="7">
        <f t="shared" si="0"/>
        <v>11.369649920557359</v>
      </c>
    </row>
    <row r="7" spans="1:22">
      <c r="A7" s="2" t="s">
        <v>17</v>
      </c>
      <c r="B7" s="20">
        <v>8</v>
      </c>
      <c r="C7" s="23">
        <f t="shared" si="1"/>
        <v>0.66666666666666663</v>
      </c>
      <c r="D7">
        <v>6</v>
      </c>
      <c r="E7" s="4">
        <f t="shared" si="2"/>
        <v>0.51428571428571423</v>
      </c>
      <c r="F7">
        <v>12</v>
      </c>
      <c r="G7" s="4">
        <f t="shared" si="3"/>
        <v>1.263157894736842</v>
      </c>
      <c r="H7">
        <v>4</v>
      </c>
      <c r="I7" s="4">
        <f t="shared" si="4"/>
        <v>0.61538461538461542</v>
      </c>
      <c r="J7">
        <v>10</v>
      </c>
      <c r="K7" s="4">
        <f t="shared" si="5"/>
        <v>1.0526315789473684</v>
      </c>
      <c r="L7">
        <v>2</v>
      </c>
      <c r="M7" s="9">
        <f t="shared" si="6"/>
        <v>0.30769230769230771</v>
      </c>
      <c r="N7" s="16">
        <v>11</v>
      </c>
      <c r="O7" s="4">
        <f t="shared" si="7"/>
        <v>0.39285714285714285</v>
      </c>
      <c r="P7" s="12">
        <v>20</v>
      </c>
      <c r="Q7" s="4">
        <f t="shared" si="8"/>
        <v>1.6666666666666667</v>
      </c>
      <c r="R7" s="10">
        <v>9</v>
      </c>
      <c r="S7" s="9">
        <f t="shared" si="9"/>
        <v>0.15517241379310345</v>
      </c>
      <c r="U7" s="8"/>
      <c r="V7" s="7">
        <f t="shared" si="0"/>
        <v>6.6345150010304277</v>
      </c>
    </row>
    <row r="8" spans="1:22">
      <c r="A8" s="2" t="s">
        <v>18</v>
      </c>
      <c r="B8" s="20">
        <v>10</v>
      </c>
      <c r="C8" s="23">
        <f t="shared" si="1"/>
        <v>0.83333333333333337</v>
      </c>
      <c r="D8">
        <v>25</v>
      </c>
      <c r="E8" s="4">
        <f t="shared" si="2"/>
        <v>2.1428571428571428</v>
      </c>
      <c r="F8">
        <v>23</v>
      </c>
      <c r="G8" s="4">
        <f t="shared" si="3"/>
        <v>2.4210526315789473</v>
      </c>
      <c r="H8">
        <v>7</v>
      </c>
      <c r="I8" s="4">
        <f t="shared" si="4"/>
        <v>1.0769230769230769</v>
      </c>
      <c r="J8">
        <v>8</v>
      </c>
      <c r="K8" s="4">
        <f t="shared" si="5"/>
        <v>0.84210526315789469</v>
      </c>
      <c r="L8">
        <v>9</v>
      </c>
      <c r="M8" s="9">
        <f t="shared" si="6"/>
        <v>1.3846153846153846</v>
      </c>
      <c r="N8" s="16">
        <v>15</v>
      </c>
      <c r="O8" s="4">
        <f t="shared" si="7"/>
        <v>0.5357142857142857</v>
      </c>
      <c r="P8" s="12">
        <v>12</v>
      </c>
      <c r="Q8" s="4">
        <f t="shared" si="8"/>
        <v>1</v>
      </c>
      <c r="R8" s="10">
        <v>55</v>
      </c>
      <c r="S8" s="9">
        <f t="shared" si="9"/>
        <v>0.94827586206896552</v>
      </c>
      <c r="U8" s="8"/>
      <c r="V8" s="7">
        <f t="shared" si="0"/>
        <v>11.184876980249031</v>
      </c>
    </row>
    <row r="9" spans="1:22">
      <c r="A9" s="2" t="s">
        <v>19</v>
      </c>
      <c r="B9" s="20">
        <v>10</v>
      </c>
      <c r="C9" s="23">
        <f t="shared" si="1"/>
        <v>0.83333333333333337</v>
      </c>
      <c r="D9">
        <v>15</v>
      </c>
      <c r="E9" s="4">
        <f t="shared" si="2"/>
        <v>1.2857142857142856</v>
      </c>
      <c r="F9">
        <v>36</v>
      </c>
      <c r="G9" s="4">
        <f t="shared" si="3"/>
        <v>3.7894736842105261</v>
      </c>
      <c r="H9">
        <v>13</v>
      </c>
      <c r="I9" s="4">
        <f t="shared" si="4"/>
        <v>2</v>
      </c>
      <c r="J9">
        <v>22</v>
      </c>
      <c r="K9" s="4">
        <f t="shared" si="5"/>
        <v>2.3157894736842106</v>
      </c>
      <c r="L9">
        <v>12</v>
      </c>
      <c r="M9" s="9">
        <f t="shared" si="6"/>
        <v>1.8461538461538463</v>
      </c>
      <c r="N9" s="16">
        <v>17</v>
      </c>
      <c r="O9" s="4">
        <f t="shared" si="7"/>
        <v>0.6071428571428571</v>
      </c>
      <c r="P9" s="12">
        <v>12</v>
      </c>
      <c r="Q9" s="4">
        <f t="shared" si="8"/>
        <v>1</v>
      </c>
      <c r="R9" s="10">
        <v>47</v>
      </c>
      <c r="S9" s="9">
        <f t="shared" si="9"/>
        <v>0.81034482758620685</v>
      </c>
      <c r="U9" s="8"/>
      <c r="V9" s="7">
        <f t="shared" si="0"/>
        <v>14.487952307825267</v>
      </c>
    </row>
    <row r="10" spans="1:22">
      <c r="A10" s="2" t="s">
        <v>20</v>
      </c>
      <c r="B10" s="20">
        <v>4</v>
      </c>
      <c r="C10" s="23">
        <f t="shared" si="1"/>
        <v>0.33333333333333331</v>
      </c>
      <c r="D10">
        <v>12</v>
      </c>
      <c r="E10" s="4">
        <f t="shared" si="2"/>
        <v>1.0285714285714285</v>
      </c>
      <c r="F10">
        <v>6</v>
      </c>
      <c r="G10" s="4">
        <f t="shared" si="3"/>
        <v>0.63157894736842102</v>
      </c>
      <c r="H10">
        <v>5</v>
      </c>
      <c r="I10" s="4">
        <f t="shared" si="4"/>
        <v>0.76923076923076927</v>
      </c>
      <c r="J10">
        <v>4</v>
      </c>
      <c r="K10" s="4">
        <f t="shared" si="5"/>
        <v>0.42105263157894735</v>
      </c>
      <c r="L10">
        <v>3</v>
      </c>
      <c r="M10" s="9">
        <f t="shared" si="6"/>
        <v>0.46153846153846156</v>
      </c>
      <c r="N10" s="16">
        <v>4</v>
      </c>
      <c r="O10" s="4">
        <f t="shared" si="7"/>
        <v>0.14285714285714285</v>
      </c>
      <c r="P10" s="12">
        <v>9</v>
      </c>
      <c r="Q10" s="4">
        <f t="shared" si="8"/>
        <v>0.75</v>
      </c>
      <c r="R10" s="10">
        <v>6</v>
      </c>
      <c r="S10" s="9">
        <f t="shared" si="9"/>
        <v>0.10344827586206896</v>
      </c>
      <c r="U10" s="8"/>
      <c r="V10" s="7">
        <f t="shared" si="0"/>
        <v>4.6416109903405731</v>
      </c>
    </row>
    <row r="11" spans="1:22" ht="15.75" thickBot="1">
      <c r="A11" s="3" t="s">
        <v>21</v>
      </c>
      <c r="B11" s="20">
        <v>5</v>
      </c>
      <c r="C11" s="23">
        <f t="shared" si="1"/>
        <v>0.41666666666666669</v>
      </c>
      <c r="D11">
        <v>6</v>
      </c>
      <c r="E11" s="4">
        <f t="shared" si="2"/>
        <v>0.51428571428571423</v>
      </c>
      <c r="F11">
        <v>5</v>
      </c>
      <c r="G11" s="4">
        <f t="shared" si="3"/>
        <v>0.52631578947368418</v>
      </c>
      <c r="H11">
        <v>11</v>
      </c>
      <c r="I11" s="4">
        <f t="shared" si="4"/>
        <v>1.6923076923076923</v>
      </c>
      <c r="J11">
        <v>17</v>
      </c>
      <c r="K11" s="4">
        <f t="shared" si="5"/>
        <v>1.7894736842105263</v>
      </c>
      <c r="L11">
        <v>5</v>
      </c>
      <c r="M11" s="9">
        <f t="shared" si="6"/>
        <v>0.76923076923076927</v>
      </c>
      <c r="N11" s="16">
        <v>18</v>
      </c>
      <c r="O11" s="4">
        <f t="shared" si="7"/>
        <v>0.6428571428571429</v>
      </c>
      <c r="P11" s="12">
        <v>9</v>
      </c>
      <c r="Q11" s="4">
        <f t="shared" si="8"/>
        <v>0.75</v>
      </c>
      <c r="R11" s="10">
        <v>20</v>
      </c>
      <c r="S11" s="9">
        <f t="shared" si="9"/>
        <v>0.34482758620689657</v>
      </c>
      <c r="U11" s="8"/>
      <c r="V11" s="7">
        <f t="shared" si="0"/>
        <v>7.4459650452390935</v>
      </c>
    </row>
    <row r="12" spans="1:22">
      <c r="A12" s="14"/>
      <c r="B12" s="18"/>
      <c r="C12" s="19"/>
      <c r="D12" s="14"/>
      <c r="E12" s="15"/>
      <c r="G12" s="5"/>
      <c r="I12" s="5"/>
      <c r="K12" s="5"/>
      <c r="M12" s="8"/>
      <c r="O12" s="5"/>
      <c r="Q12" s="5"/>
      <c r="R12" s="10"/>
      <c r="S12" s="9"/>
      <c r="U12" s="8"/>
    </row>
    <row r="13" spans="1:22">
      <c r="A13" s="13" t="s">
        <v>22</v>
      </c>
      <c r="B13" s="18"/>
      <c r="C13" s="19"/>
      <c r="D13" s="14"/>
      <c r="E13" s="15"/>
      <c r="G13" s="5"/>
      <c r="I13" s="5"/>
      <c r="K13" s="5"/>
      <c r="M13" s="8"/>
      <c r="O13" s="5"/>
      <c r="Q13" s="5"/>
      <c r="R13" s="10"/>
      <c r="S13" s="9"/>
      <c r="U13" s="8"/>
    </row>
    <row r="14" spans="1:22">
      <c r="A14" s="1" t="s">
        <v>15</v>
      </c>
      <c r="B14" s="17"/>
      <c r="C14" s="23">
        <f t="shared" ref="C14:C20" si="10">C5/$V5*100</f>
        <v>5.2792786351108285</v>
      </c>
      <c r="E14" s="4">
        <f t="shared" ref="E14:E20" si="11">E5/$V5*100</f>
        <v>16.290345502627702</v>
      </c>
      <c r="G14" s="4">
        <f t="shared" ref="G14:G20" si="12">G5/$V5*100</f>
        <v>28.156152720591081</v>
      </c>
      <c r="I14" s="4">
        <f t="shared" ref="I14:I20" si="13">I5/$V5*100</f>
        <v>9.7463605571276819</v>
      </c>
      <c r="K14" s="4">
        <f t="shared" ref="K14:K20" si="14">K5/$V5*100</f>
        <v>22.228541621519277</v>
      </c>
      <c r="M14" s="9">
        <f t="shared" ref="M14:M20" si="15">M5/$V5*100</f>
        <v>5.4146447539598244</v>
      </c>
      <c r="O14" s="4">
        <f t="shared" ref="O14:O20" si="16">O5/$V5*100</f>
        <v>1.7597595450369425</v>
      </c>
      <c r="Q14" s="4">
        <f t="shared" ref="Q14:Q20" si="17">Q5/$V5*100</f>
        <v>8.2122112101724003</v>
      </c>
      <c r="R14" s="10"/>
      <c r="S14" s="9">
        <f t="shared" ref="S14:S20" si="18">S5/$V5*100</f>
        <v>2.9127054538542496</v>
      </c>
      <c r="U14" s="8"/>
      <c r="V14" s="7">
        <f t="shared" ref="V14:V20" si="19">SUM(C14:S14)</f>
        <v>99.999999999999972</v>
      </c>
    </row>
    <row r="15" spans="1:22">
      <c r="A15" s="2" t="s">
        <v>16</v>
      </c>
      <c r="B15" s="17"/>
      <c r="C15" s="23">
        <f t="shared" si="10"/>
        <v>26.386036693845146</v>
      </c>
      <c r="E15" s="4">
        <f t="shared" si="11"/>
        <v>14.323848490944508</v>
      </c>
      <c r="G15" s="4">
        <f t="shared" si="12"/>
        <v>0</v>
      </c>
      <c r="I15" s="4">
        <f t="shared" si="13"/>
        <v>32.47512208473249</v>
      </c>
      <c r="K15" s="4">
        <f t="shared" si="14"/>
        <v>0.92582584890684716</v>
      </c>
      <c r="M15" s="9">
        <f t="shared" si="15"/>
        <v>9.4719106080469739</v>
      </c>
      <c r="O15" s="4">
        <f t="shared" si="16"/>
        <v>10.680062471318271</v>
      </c>
      <c r="Q15" s="4">
        <f t="shared" si="17"/>
        <v>5.1306182460254455</v>
      </c>
      <c r="R15" s="10"/>
      <c r="S15" s="9">
        <f t="shared" si="18"/>
        <v>0.60657555618034809</v>
      </c>
      <c r="U15" s="8"/>
      <c r="V15" s="7">
        <f t="shared" si="19"/>
        <v>100.00000000000003</v>
      </c>
    </row>
    <row r="16" spans="1:22">
      <c r="A16" s="2" t="s">
        <v>17</v>
      </c>
      <c r="B16" s="17"/>
      <c r="C16" s="23">
        <f t="shared" si="10"/>
        <v>10.048461214770402</v>
      </c>
      <c r="E16" s="4">
        <f t="shared" si="11"/>
        <v>7.7516700799657379</v>
      </c>
      <c r="G16" s="4">
        <f t="shared" si="12"/>
        <v>19.039189670091286</v>
      </c>
      <c r="I16" s="4">
        <f t="shared" si="13"/>
        <v>9.2755026597880637</v>
      </c>
      <c r="K16" s="4">
        <f t="shared" si="14"/>
        <v>15.865991391742739</v>
      </c>
      <c r="M16" s="9">
        <f t="shared" si="15"/>
        <v>4.6377513298940318</v>
      </c>
      <c r="O16" s="4">
        <f t="shared" si="16"/>
        <v>5.9214146444182729</v>
      </c>
      <c r="Q16" s="4">
        <f t="shared" si="17"/>
        <v>25.121153036926007</v>
      </c>
      <c r="R16" s="10"/>
      <c r="S16" s="9">
        <f t="shared" si="18"/>
        <v>2.3388659724034557</v>
      </c>
      <c r="U16" s="8"/>
      <c r="V16" s="7">
        <f t="shared" si="19"/>
        <v>99.999999999999986</v>
      </c>
    </row>
    <row r="17" spans="1:22">
      <c r="A17" s="2" t="s">
        <v>18</v>
      </c>
      <c r="B17" s="17"/>
      <c r="C17" s="23">
        <f t="shared" si="10"/>
        <v>7.4505364234661364</v>
      </c>
      <c r="E17" s="4">
        <f t="shared" si="11"/>
        <v>19.158522231770064</v>
      </c>
      <c r="G17" s="4">
        <f t="shared" si="12"/>
        <v>21.645768977648984</v>
      </c>
      <c r="I17" s="4">
        <f t="shared" si="13"/>
        <v>9.6283855318639304</v>
      </c>
      <c r="K17" s="4">
        <f t="shared" si="14"/>
        <v>7.5289631226605165</v>
      </c>
      <c r="M17" s="9">
        <f t="shared" si="15"/>
        <v>12.379352826682195</v>
      </c>
      <c r="O17" s="4">
        <f t="shared" si="16"/>
        <v>4.789630557942516</v>
      </c>
      <c r="Q17" s="4">
        <f t="shared" si="17"/>
        <v>8.9406437081593619</v>
      </c>
      <c r="R17" s="10"/>
      <c r="S17" s="9">
        <f t="shared" si="18"/>
        <v>8.4781966198062921</v>
      </c>
      <c r="U17" s="8"/>
      <c r="V17" s="7">
        <f t="shared" si="19"/>
        <v>99.999999999999986</v>
      </c>
    </row>
    <row r="18" spans="1:22">
      <c r="A18" s="2" t="s">
        <v>19</v>
      </c>
      <c r="B18" s="17"/>
      <c r="C18" s="23">
        <f t="shared" si="10"/>
        <v>5.751905553162481</v>
      </c>
      <c r="E18" s="4">
        <f t="shared" si="11"/>
        <v>8.874368567736397</v>
      </c>
      <c r="G18" s="4">
        <f t="shared" si="12"/>
        <v>26.156033673328334</v>
      </c>
      <c r="I18" s="4">
        <f t="shared" si="13"/>
        <v>13.804573327589953</v>
      </c>
      <c r="K18" s="4">
        <f t="shared" si="14"/>
        <v>15.984242800367316</v>
      </c>
      <c r="M18" s="9">
        <f t="shared" si="15"/>
        <v>12.742683071621496</v>
      </c>
      <c r="O18" s="4">
        <f t="shared" si="16"/>
        <v>4.1906740458755216</v>
      </c>
      <c r="Q18" s="4">
        <f t="shared" si="17"/>
        <v>6.9022866637949765</v>
      </c>
      <c r="R18" s="10"/>
      <c r="S18" s="9">
        <f t="shared" si="18"/>
        <v>5.5932322965235155</v>
      </c>
      <c r="U18" s="8"/>
      <c r="V18" s="7">
        <f t="shared" si="19"/>
        <v>99.999999999999986</v>
      </c>
    </row>
    <row r="19" spans="1:22">
      <c r="A19" s="2" t="s">
        <v>20</v>
      </c>
      <c r="B19" s="17"/>
      <c r="C19" s="23">
        <f t="shared" si="10"/>
        <v>7.1814146861298109</v>
      </c>
      <c r="E19" s="4">
        <f t="shared" si="11"/>
        <v>22.159793888629132</v>
      </c>
      <c r="G19" s="4">
        <f t="shared" si="12"/>
        <v>13.606890984245959</v>
      </c>
      <c r="I19" s="4">
        <f t="shared" si="13"/>
        <v>16.572495429530338</v>
      </c>
      <c r="K19" s="4">
        <f t="shared" si="14"/>
        <v>9.0712606561639717</v>
      </c>
      <c r="M19" s="9">
        <f t="shared" si="15"/>
        <v>9.9434972577182013</v>
      </c>
      <c r="O19" s="4">
        <f t="shared" si="16"/>
        <v>3.0777491511984905</v>
      </c>
      <c r="Q19" s="4">
        <f t="shared" si="17"/>
        <v>16.158183043792075</v>
      </c>
      <c r="R19" s="10"/>
      <c r="S19" s="9">
        <f t="shared" si="18"/>
        <v>2.2287149025920105</v>
      </c>
      <c r="U19" s="8"/>
      <c r="V19" s="7">
        <f t="shared" si="19"/>
        <v>100</v>
      </c>
    </row>
    <row r="20" spans="1:22" ht="15.75" thickBot="1">
      <c r="A20" s="3" t="s">
        <v>21</v>
      </c>
      <c r="B20" s="17"/>
      <c r="C20" s="23">
        <f t="shared" si="10"/>
        <v>5.5958719136491375</v>
      </c>
      <c r="E20" s="4">
        <f t="shared" si="11"/>
        <v>6.9069047619897903</v>
      </c>
      <c r="G20" s="4">
        <f t="shared" si="12"/>
        <v>7.0684697856620664</v>
      </c>
      <c r="I20" s="4">
        <f t="shared" si="13"/>
        <v>22.727849003128799</v>
      </c>
      <c r="K20" s="4">
        <f t="shared" si="14"/>
        <v>24.032797271251031</v>
      </c>
      <c r="M20" s="9">
        <f t="shared" si="15"/>
        <v>10.330840455967639</v>
      </c>
      <c r="O20" s="4">
        <f t="shared" si="16"/>
        <v>8.6336309524872394</v>
      </c>
      <c r="Q20" s="4">
        <f t="shared" si="17"/>
        <v>10.072569444568447</v>
      </c>
      <c r="R20" s="10"/>
      <c r="S20" s="9">
        <f t="shared" si="18"/>
        <v>4.6310664112958371</v>
      </c>
      <c r="U20" s="8"/>
      <c r="V20" s="7">
        <f t="shared" si="19"/>
        <v>99.999999999999986</v>
      </c>
    </row>
    <row r="21" spans="1:22">
      <c r="Q2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selection activeCell="AB14" sqref="AB14"/>
    </sheetView>
  </sheetViews>
  <sheetFormatPr baseColWidth="10" defaultColWidth="11.42578125" defaultRowHeight="15"/>
  <cols>
    <col min="2" max="20" width="7.7109375" customWidth="1"/>
    <col min="21" max="21" width="7.7109375" style="7" customWidth="1"/>
    <col min="22" max="24" width="7.7109375" customWidth="1"/>
  </cols>
  <sheetData>
    <row r="1" spans="1:24">
      <c r="A1" t="s">
        <v>0</v>
      </c>
      <c r="B1" t="s">
        <v>23</v>
      </c>
      <c r="C1" s="4"/>
      <c r="E1" s="5"/>
      <c r="G1" s="5"/>
      <c r="I1" s="5"/>
      <c r="K1" s="8"/>
      <c r="L1" s="16"/>
      <c r="M1" s="5"/>
      <c r="N1" s="10"/>
      <c r="O1" s="5"/>
      <c r="P1" s="16"/>
      <c r="Q1" s="16"/>
      <c r="R1" s="10"/>
      <c r="S1" s="5"/>
      <c r="T1" s="10"/>
      <c r="U1" s="9"/>
      <c r="V1" s="26"/>
      <c r="W1" s="8"/>
    </row>
    <row r="2" spans="1:24">
      <c r="A2" t="s">
        <v>2</v>
      </c>
      <c r="B2" t="s">
        <v>24</v>
      </c>
      <c r="C2" s="4"/>
      <c r="D2" t="s">
        <v>4</v>
      </c>
      <c r="E2" s="5"/>
      <c r="F2" s="6" t="s">
        <v>5</v>
      </c>
      <c r="G2" s="5"/>
      <c r="H2" t="s">
        <v>6</v>
      </c>
      <c r="I2" s="5"/>
      <c r="J2" t="s">
        <v>7</v>
      </c>
      <c r="K2" s="8"/>
      <c r="L2" s="16" t="s">
        <v>8</v>
      </c>
      <c r="M2" s="5"/>
      <c r="N2" s="10" t="s">
        <v>9</v>
      </c>
      <c r="O2" s="5"/>
      <c r="P2" s="10" t="s">
        <v>10</v>
      </c>
      <c r="Q2" s="5"/>
      <c r="R2" s="10" t="s">
        <v>11</v>
      </c>
      <c r="S2" s="5"/>
      <c r="T2" s="10" t="s">
        <v>25</v>
      </c>
      <c r="U2" s="9"/>
      <c r="V2" s="26" t="s">
        <v>31</v>
      </c>
      <c r="W2" s="8"/>
      <c r="X2" t="s">
        <v>12</v>
      </c>
    </row>
    <row r="3" spans="1:24">
      <c r="A3" t="s">
        <v>13</v>
      </c>
      <c r="B3">
        <v>3</v>
      </c>
      <c r="C3" s="4"/>
      <c r="D3">
        <v>3</v>
      </c>
      <c r="E3" s="5"/>
      <c r="F3">
        <v>4</v>
      </c>
      <c r="G3" s="5"/>
      <c r="H3">
        <v>3</v>
      </c>
      <c r="I3" s="5"/>
      <c r="J3">
        <v>3</v>
      </c>
      <c r="K3" s="8"/>
      <c r="L3" s="16">
        <v>2</v>
      </c>
      <c r="M3" s="5"/>
      <c r="N3" s="10">
        <v>2</v>
      </c>
      <c r="O3" s="5"/>
      <c r="P3" s="10">
        <v>2</v>
      </c>
      <c r="Q3" s="5"/>
      <c r="R3" s="10">
        <v>1</v>
      </c>
      <c r="S3" s="5"/>
      <c r="T3" s="10">
        <v>3</v>
      </c>
      <c r="U3" s="9"/>
      <c r="V3" s="26">
        <v>2</v>
      </c>
      <c r="W3" s="8"/>
      <c r="X3">
        <f>SUM(B3:V3)</f>
        <v>28</v>
      </c>
    </row>
    <row r="4" spans="1:24">
      <c r="A4" t="s">
        <v>14</v>
      </c>
      <c r="B4">
        <v>31</v>
      </c>
      <c r="C4" s="4"/>
      <c r="D4">
        <v>26</v>
      </c>
      <c r="E4" s="5"/>
      <c r="F4">
        <v>38</v>
      </c>
      <c r="G4" s="5"/>
      <c r="H4">
        <v>27</v>
      </c>
      <c r="I4" s="5"/>
      <c r="J4">
        <v>38</v>
      </c>
      <c r="K4" s="8"/>
      <c r="L4" s="16">
        <v>12</v>
      </c>
      <c r="M4" s="5"/>
      <c r="N4" s="10">
        <v>56</v>
      </c>
      <c r="O4" s="5"/>
      <c r="P4" s="10">
        <v>24</v>
      </c>
      <c r="Q4" s="5"/>
      <c r="R4" s="10">
        <v>58</v>
      </c>
      <c r="S4" s="5"/>
      <c r="T4" s="10">
        <v>33</v>
      </c>
      <c r="U4" s="9"/>
      <c r="V4" s="26"/>
      <c r="W4" s="8"/>
    </row>
    <row r="5" spans="1:24">
      <c r="A5" s="1" t="s">
        <v>15</v>
      </c>
      <c r="B5">
        <v>17</v>
      </c>
      <c r="C5" s="4">
        <f>B5/$B$4*$B$3</f>
        <v>1.6451612903225805</v>
      </c>
      <c r="D5">
        <v>22</v>
      </c>
      <c r="E5" s="4">
        <f>D5/$D$4*$D$3</f>
        <v>2.5384615384615383</v>
      </c>
      <c r="F5">
        <v>38</v>
      </c>
      <c r="G5" s="4">
        <f>F5/$F$4*$F$3</f>
        <v>4</v>
      </c>
      <c r="H5">
        <v>10</v>
      </c>
      <c r="I5" s="4">
        <f>H5/$H$4*$H$3</f>
        <v>1.1111111111111112</v>
      </c>
      <c r="J5">
        <v>30</v>
      </c>
      <c r="K5" s="9">
        <f>J5/$J$4*$J$3</f>
        <v>2.3684210526315788</v>
      </c>
      <c r="L5" s="16">
        <v>4</v>
      </c>
      <c r="M5" s="4">
        <f>L5/$L$4*$L$3</f>
        <v>0.66666666666666663</v>
      </c>
      <c r="N5" s="10">
        <v>7</v>
      </c>
      <c r="O5" s="4">
        <f t="shared" ref="O5:O11" si="0">N5/$N$4*$N$3</f>
        <v>0.25</v>
      </c>
      <c r="P5" s="10">
        <v>14</v>
      </c>
      <c r="Q5" s="4">
        <f t="shared" ref="Q5:Q11" si="1">P5/$P$4*$P$3</f>
        <v>1.1666666666666667</v>
      </c>
      <c r="R5" s="12">
        <v>24</v>
      </c>
      <c r="S5" s="4">
        <f t="shared" ref="S5:S11" si="2">R5/$R$4*$R$3</f>
        <v>0.41379310344827586</v>
      </c>
      <c r="T5" s="10">
        <v>15</v>
      </c>
      <c r="U5" s="9">
        <f>T5/$T$4*$T$3</f>
        <v>1.3636363636363635</v>
      </c>
      <c r="V5" s="26"/>
      <c r="W5" s="8"/>
      <c r="X5" s="7">
        <f t="shared" ref="X5:X11" si="3">SUM(C5,E5,G5,I5,K5,M5,O5,Q5,S5,U5)</f>
        <v>15.523917792944779</v>
      </c>
    </row>
    <row r="6" spans="1:24">
      <c r="A6" s="2" t="s">
        <v>16</v>
      </c>
      <c r="B6">
        <v>21</v>
      </c>
      <c r="C6" s="4">
        <f t="shared" ref="C6:C11" si="4">B6/$B$4*$B$3</f>
        <v>2.032258064516129</v>
      </c>
      <c r="D6">
        <v>4</v>
      </c>
      <c r="E6" s="4">
        <f t="shared" ref="E6:E11" si="5">D6/$D$4*$D$3</f>
        <v>0.46153846153846156</v>
      </c>
      <c r="F6">
        <v>0</v>
      </c>
      <c r="G6" s="4">
        <f t="shared" ref="G6:G11" si="6">F6/$F$4*$F$3</f>
        <v>0</v>
      </c>
      <c r="H6">
        <v>25</v>
      </c>
      <c r="I6" s="4">
        <f t="shared" ref="I6:I11" si="7">H6/$H$4*$H$3</f>
        <v>2.7777777777777777</v>
      </c>
      <c r="J6">
        <v>1</v>
      </c>
      <c r="K6" s="9">
        <f t="shared" ref="K6:K11" si="8">J6/$J$4*$J$3</f>
        <v>7.8947368421052627E-2</v>
      </c>
      <c r="L6" s="16">
        <v>7</v>
      </c>
      <c r="M6" s="4">
        <f t="shared" ref="M6:M11" si="9">L6/$L$4*$L$3</f>
        <v>1.1666666666666667</v>
      </c>
      <c r="N6" s="10">
        <v>34</v>
      </c>
      <c r="O6" s="4">
        <f t="shared" si="0"/>
        <v>1.2142857142857142</v>
      </c>
      <c r="P6" s="10">
        <v>7</v>
      </c>
      <c r="Q6" s="4">
        <f t="shared" si="1"/>
        <v>0.58333333333333337</v>
      </c>
      <c r="R6" s="12">
        <v>4</v>
      </c>
      <c r="S6" s="4">
        <f t="shared" si="2"/>
        <v>6.8965517241379309E-2</v>
      </c>
      <c r="T6" s="10">
        <v>24</v>
      </c>
      <c r="U6" s="9">
        <f t="shared" ref="U6:U11" si="10">T6/$T$4*$T$3</f>
        <v>2.1818181818181817</v>
      </c>
      <c r="V6" s="26"/>
      <c r="W6" s="8"/>
      <c r="X6" s="7">
        <f t="shared" si="3"/>
        <v>10.565591085598696</v>
      </c>
    </row>
    <row r="7" spans="1:24">
      <c r="A7" s="2" t="s">
        <v>17</v>
      </c>
      <c r="B7">
        <v>0</v>
      </c>
      <c r="C7" s="4">
        <f t="shared" si="4"/>
        <v>0</v>
      </c>
      <c r="D7">
        <v>7</v>
      </c>
      <c r="E7" s="4">
        <f t="shared" si="5"/>
        <v>0.80769230769230771</v>
      </c>
      <c r="F7">
        <v>12</v>
      </c>
      <c r="G7" s="4">
        <f t="shared" si="6"/>
        <v>1.263157894736842</v>
      </c>
      <c r="H7">
        <v>5</v>
      </c>
      <c r="I7" s="4">
        <f t="shared" si="7"/>
        <v>0.55555555555555558</v>
      </c>
      <c r="J7">
        <v>10</v>
      </c>
      <c r="K7" s="9">
        <f t="shared" si="8"/>
        <v>0.78947368421052633</v>
      </c>
      <c r="L7" s="16">
        <v>2</v>
      </c>
      <c r="M7" s="4">
        <f t="shared" si="9"/>
        <v>0.33333333333333331</v>
      </c>
      <c r="N7" s="10">
        <v>11</v>
      </c>
      <c r="O7" s="4">
        <f t="shared" si="0"/>
        <v>0.39285714285714285</v>
      </c>
      <c r="P7" s="10">
        <v>20</v>
      </c>
      <c r="Q7" s="4">
        <f t="shared" si="1"/>
        <v>1.6666666666666667</v>
      </c>
      <c r="R7" s="12">
        <v>9</v>
      </c>
      <c r="S7" s="4">
        <f t="shared" si="2"/>
        <v>0.15517241379310345</v>
      </c>
      <c r="T7" s="10">
        <v>11</v>
      </c>
      <c r="U7" s="9">
        <f t="shared" si="10"/>
        <v>1</v>
      </c>
      <c r="V7" s="26"/>
      <c r="W7" s="8"/>
      <c r="X7" s="7">
        <f t="shared" si="3"/>
        <v>6.9639089988454783</v>
      </c>
    </row>
    <row r="8" spans="1:24">
      <c r="A8" s="2" t="s">
        <v>18</v>
      </c>
      <c r="B8">
        <v>11</v>
      </c>
      <c r="C8" s="4">
        <f t="shared" si="4"/>
        <v>1.064516129032258</v>
      </c>
      <c r="D8">
        <v>26</v>
      </c>
      <c r="E8" s="4">
        <f t="shared" si="5"/>
        <v>3</v>
      </c>
      <c r="F8">
        <v>25</v>
      </c>
      <c r="G8" s="4">
        <f t="shared" si="6"/>
        <v>2.6315789473684212</v>
      </c>
      <c r="H8">
        <v>6</v>
      </c>
      <c r="I8" s="4">
        <f t="shared" si="7"/>
        <v>0.66666666666666663</v>
      </c>
      <c r="J8">
        <v>8</v>
      </c>
      <c r="K8" s="9">
        <f t="shared" si="8"/>
        <v>0.63157894736842102</v>
      </c>
      <c r="L8" s="16">
        <v>9</v>
      </c>
      <c r="M8" s="4">
        <f t="shared" si="9"/>
        <v>1.5</v>
      </c>
      <c r="N8" s="10">
        <v>15</v>
      </c>
      <c r="O8" s="4">
        <f t="shared" si="0"/>
        <v>0.5357142857142857</v>
      </c>
      <c r="P8" s="10">
        <v>12</v>
      </c>
      <c r="Q8" s="4">
        <f t="shared" si="1"/>
        <v>1</v>
      </c>
      <c r="R8" s="12">
        <v>55</v>
      </c>
      <c r="S8" s="4">
        <f t="shared" si="2"/>
        <v>0.94827586206896552</v>
      </c>
      <c r="T8" s="10">
        <v>13</v>
      </c>
      <c r="U8" s="9">
        <f t="shared" si="10"/>
        <v>1.1818181818181817</v>
      </c>
      <c r="V8" s="26"/>
      <c r="W8" s="8"/>
      <c r="X8" s="7">
        <f t="shared" si="3"/>
        <v>13.160149020037201</v>
      </c>
    </row>
    <row r="9" spans="1:24">
      <c r="A9" s="2" t="s">
        <v>19</v>
      </c>
      <c r="B9">
        <v>20</v>
      </c>
      <c r="C9" s="4">
        <f t="shared" si="4"/>
        <v>1.935483870967742</v>
      </c>
      <c r="D9">
        <v>16</v>
      </c>
      <c r="E9" s="4">
        <f t="shared" si="5"/>
        <v>1.8461538461538463</v>
      </c>
      <c r="F9">
        <v>36</v>
      </c>
      <c r="G9" s="4">
        <f t="shared" si="6"/>
        <v>3.7894736842105261</v>
      </c>
      <c r="H9">
        <v>19</v>
      </c>
      <c r="I9" s="4">
        <f t="shared" si="7"/>
        <v>2.1111111111111112</v>
      </c>
      <c r="J9">
        <v>22</v>
      </c>
      <c r="K9" s="9">
        <f t="shared" si="8"/>
        <v>1.736842105263158</v>
      </c>
      <c r="L9" s="16">
        <v>11</v>
      </c>
      <c r="M9" s="4">
        <f t="shared" si="9"/>
        <v>1.8333333333333333</v>
      </c>
      <c r="N9" s="10">
        <v>17</v>
      </c>
      <c r="O9" s="4">
        <f t="shared" si="0"/>
        <v>0.6071428571428571</v>
      </c>
      <c r="P9" s="10">
        <v>12</v>
      </c>
      <c r="Q9" s="4">
        <f t="shared" si="1"/>
        <v>1</v>
      </c>
      <c r="R9" s="12">
        <v>47</v>
      </c>
      <c r="S9" s="4">
        <f t="shared" si="2"/>
        <v>0.81034482758620685</v>
      </c>
      <c r="T9" s="10">
        <v>24</v>
      </c>
      <c r="U9" s="9">
        <f t="shared" si="10"/>
        <v>2.1818181818181817</v>
      </c>
      <c r="V9" s="26"/>
      <c r="W9" s="8"/>
      <c r="X9" s="7">
        <f t="shared" si="3"/>
        <v>17.851703817586962</v>
      </c>
    </row>
    <row r="10" spans="1:24">
      <c r="A10" s="2" t="s">
        <v>20</v>
      </c>
      <c r="B10">
        <v>3</v>
      </c>
      <c r="C10" s="4">
        <f t="shared" si="4"/>
        <v>0.29032258064516125</v>
      </c>
      <c r="D10">
        <v>5</v>
      </c>
      <c r="E10" s="4">
        <f t="shared" si="5"/>
        <v>0.57692307692307698</v>
      </c>
      <c r="F10">
        <v>6</v>
      </c>
      <c r="G10" s="4">
        <f t="shared" si="6"/>
        <v>0.63157894736842102</v>
      </c>
      <c r="H10">
        <v>4</v>
      </c>
      <c r="I10" s="4">
        <f t="shared" si="7"/>
        <v>0.44444444444444442</v>
      </c>
      <c r="J10">
        <v>4</v>
      </c>
      <c r="K10" s="9">
        <f t="shared" si="8"/>
        <v>0.31578947368421051</v>
      </c>
      <c r="L10" s="16">
        <v>2</v>
      </c>
      <c r="M10" s="4">
        <f t="shared" si="9"/>
        <v>0.33333333333333331</v>
      </c>
      <c r="N10" s="10">
        <v>4</v>
      </c>
      <c r="O10" s="4">
        <f t="shared" si="0"/>
        <v>0.14285714285714285</v>
      </c>
      <c r="P10" s="10">
        <v>9</v>
      </c>
      <c r="Q10" s="4">
        <f t="shared" si="1"/>
        <v>0.75</v>
      </c>
      <c r="R10" s="12">
        <v>6</v>
      </c>
      <c r="S10" s="4">
        <f t="shared" si="2"/>
        <v>0.10344827586206896</v>
      </c>
      <c r="T10" s="10">
        <v>16</v>
      </c>
      <c r="U10" s="9">
        <f t="shared" si="10"/>
        <v>1.4545454545454546</v>
      </c>
      <c r="V10" s="26"/>
      <c r="W10" s="8"/>
      <c r="X10" s="7">
        <f t="shared" si="3"/>
        <v>5.043242729663314</v>
      </c>
    </row>
    <row r="11" spans="1:24" ht="15.75" thickBot="1">
      <c r="A11" s="3" t="s">
        <v>21</v>
      </c>
      <c r="B11">
        <v>3</v>
      </c>
      <c r="C11" s="4">
        <f t="shared" si="4"/>
        <v>0.29032258064516125</v>
      </c>
      <c r="D11">
        <v>6</v>
      </c>
      <c r="E11" s="4">
        <f t="shared" si="5"/>
        <v>0.69230769230769229</v>
      </c>
      <c r="F11">
        <v>5</v>
      </c>
      <c r="G11" s="4">
        <f t="shared" si="6"/>
        <v>0.52631578947368418</v>
      </c>
      <c r="H11">
        <v>16</v>
      </c>
      <c r="I11" s="4">
        <f t="shared" si="7"/>
        <v>1.7777777777777777</v>
      </c>
      <c r="J11">
        <v>17</v>
      </c>
      <c r="K11" s="9">
        <f t="shared" si="8"/>
        <v>1.3421052631578947</v>
      </c>
      <c r="L11" s="16">
        <v>5</v>
      </c>
      <c r="M11" s="4">
        <f t="shared" si="9"/>
        <v>0.83333333333333337</v>
      </c>
      <c r="N11" s="10">
        <v>18</v>
      </c>
      <c r="O11" s="4">
        <f t="shared" si="0"/>
        <v>0.6428571428571429</v>
      </c>
      <c r="P11" s="10">
        <v>9</v>
      </c>
      <c r="Q11" s="4">
        <f t="shared" si="1"/>
        <v>0.75</v>
      </c>
      <c r="R11" s="12">
        <v>20</v>
      </c>
      <c r="S11" s="4">
        <f t="shared" si="2"/>
        <v>0.34482758620689657</v>
      </c>
      <c r="T11" s="10">
        <v>19</v>
      </c>
      <c r="U11" s="9">
        <f t="shared" si="10"/>
        <v>1.7272727272727275</v>
      </c>
      <c r="V11" s="26"/>
      <c r="W11" s="8"/>
      <c r="X11" s="7">
        <f t="shared" si="3"/>
        <v>8.9271198930323106</v>
      </c>
    </row>
    <row r="12" spans="1:24">
      <c r="A12" s="14"/>
      <c r="B12" s="14"/>
      <c r="C12" s="15"/>
      <c r="E12" s="5"/>
      <c r="G12" s="5"/>
      <c r="I12" s="5"/>
      <c r="K12" s="8"/>
      <c r="M12" s="5"/>
      <c r="O12" s="5"/>
      <c r="Q12" s="5"/>
      <c r="S12" s="5"/>
      <c r="T12" s="10"/>
      <c r="U12" s="9"/>
      <c r="V12" s="26"/>
      <c r="W12" s="8"/>
    </row>
    <row r="13" spans="1:24">
      <c r="A13" s="13" t="s">
        <v>22</v>
      </c>
      <c r="B13" s="14"/>
      <c r="C13" s="15"/>
      <c r="E13" s="5"/>
      <c r="G13" s="5"/>
      <c r="I13" s="5"/>
      <c r="K13" s="8"/>
      <c r="M13" s="5"/>
      <c r="O13" s="5"/>
      <c r="Q13" s="5"/>
      <c r="S13" s="5"/>
      <c r="T13" s="10"/>
      <c r="U13" s="9"/>
      <c r="V13" s="26"/>
      <c r="W13" s="8"/>
    </row>
    <row r="14" spans="1:24">
      <c r="A14" s="1" t="s">
        <v>15</v>
      </c>
      <c r="C14" s="4">
        <f t="shared" ref="C14:C20" si="11">C5/$X5*100</f>
        <v>10.597590841857356</v>
      </c>
      <c r="E14" s="4">
        <f t="shared" ref="E14:E20" si="12">E5/$X5*100</f>
        <v>16.35193881028669</v>
      </c>
      <c r="G14" s="4">
        <f t="shared" ref="G14:G20" si="13">G5/$X5*100</f>
        <v>25.766691458633574</v>
      </c>
      <c r="I14" s="4">
        <f t="shared" ref="I14:I20" si="14">I5/$X5*100</f>
        <v>7.1574142940648819</v>
      </c>
      <c r="K14" s="9">
        <f t="shared" ref="K14:K20" si="15">K5/$X5*100</f>
        <v>15.256593626822509</v>
      </c>
      <c r="M14" s="4">
        <f t="shared" ref="M14:M20" si="16">M5/$X5*100</f>
        <v>4.2944485764389286</v>
      </c>
      <c r="O14" s="4">
        <f t="shared" ref="O14:O20" si="17">O5/$X5*100</f>
        <v>1.6104182161645983</v>
      </c>
      <c r="Q14" s="4">
        <f t="shared" ref="Q14:Q20" si="18">Q5/$X5*100</f>
        <v>7.5152850087681262</v>
      </c>
      <c r="S14" s="4">
        <f t="shared" ref="S14:S20" si="19">S5/$X5*100</f>
        <v>2.6655198060655421</v>
      </c>
      <c r="T14" s="10"/>
      <c r="U14" s="9">
        <f t="shared" ref="U14:U20" si="20">U5/$X5*100</f>
        <v>8.7840993608978089</v>
      </c>
      <c r="V14" s="26"/>
      <c r="W14" s="8"/>
      <c r="X14" s="7">
        <f t="shared" ref="X14:X20" si="21">SUM(C14:U14)</f>
        <v>100.00000000000003</v>
      </c>
    </row>
    <row r="15" spans="1:24">
      <c r="A15" s="2" t="s">
        <v>16</v>
      </c>
      <c r="C15" s="4">
        <f t="shared" si="11"/>
        <v>19.234684061227529</v>
      </c>
      <c r="E15" s="4">
        <f t="shared" si="12"/>
        <v>4.3683165267256667</v>
      </c>
      <c r="G15" s="4">
        <f t="shared" si="13"/>
        <v>0</v>
      </c>
      <c r="I15" s="4">
        <f t="shared" si="14"/>
        <v>26.290793910848915</v>
      </c>
      <c r="K15" s="9">
        <f t="shared" si="15"/>
        <v>0.74721203746623233</v>
      </c>
      <c r="M15" s="4">
        <f t="shared" si="16"/>
        <v>11.042133442556546</v>
      </c>
      <c r="O15" s="4">
        <f t="shared" si="17"/>
        <v>11.492832766742525</v>
      </c>
      <c r="Q15" s="4">
        <f t="shared" si="18"/>
        <v>5.5210667212782729</v>
      </c>
      <c r="S15" s="4">
        <f t="shared" si="19"/>
        <v>0.65273695226935236</v>
      </c>
      <c r="T15" s="10"/>
      <c r="U15" s="9">
        <f t="shared" si="20"/>
        <v>20.650223580884965</v>
      </c>
      <c r="V15" s="26"/>
      <c r="W15" s="8"/>
      <c r="X15" s="7">
        <f t="shared" si="21"/>
        <v>100.00000000000001</v>
      </c>
    </row>
    <row r="16" spans="1:24">
      <c r="A16" s="2" t="s">
        <v>17</v>
      </c>
      <c r="C16" s="4">
        <f t="shared" si="11"/>
        <v>0</v>
      </c>
      <c r="E16" s="4">
        <f t="shared" si="12"/>
        <v>11.598260514693862</v>
      </c>
      <c r="G16" s="4">
        <f t="shared" si="13"/>
        <v>18.13863298538589</v>
      </c>
      <c r="I16" s="4">
        <f t="shared" si="14"/>
        <v>7.9776395074613866</v>
      </c>
      <c r="K16" s="9">
        <f t="shared" si="15"/>
        <v>11.33664561586618</v>
      </c>
      <c r="M16" s="4">
        <f t="shared" si="16"/>
        <v>4.7865837044768318</v>
      </c>
      <c r="O16" s="4">
        <f t="shared" si="17"/>
        <v>5.6413307945619797</v>
      </c>
      <c r="Q16" s="4">
        <f t="shared" si="18"/>
        <v>23.93291852238416</v>
      </c>
      <c r="S16" s="4">
        <f t="shared" si="19"/>
        <v>2.2282372417392149</v>
      </c>
      <c r="T16" s="10"/>
      <c r="U16" s="9">
        <f t="shared" si="20"/>
        <v>14.359751113430494</v>
      </c>
      <c r="V16" s="26"/>
      <c r="W16" s="8"/>
      <c r="X16" s="7">
        <f t="shared" si="21"/>
        <v>99.999999999999986</v>
      </c>
    </row>
    <row r="17" spans="1:24">
      <c r="A17" s="2" t="s">
        <v>18</v>
      </c>
      <c r="C17" s="4">
        <f t="shared" si="11"/>
        <v>8.0889367393291796</v>
      </c>
      <c r="E17" s="4">
        <f t="shared" si="12"/>
        <v>22.796094447200414</v>
      </c>
      <c r="G17" s="4">
        <f t="shared" si="13"/>
        <v>19.996574076491591</v>
      </c>
      <c r="I17" s="4">
        <f t="shared" si="14"/>
        <v>5.0657987660445363</v>
      </c>
      <c r="K17" s="9">
        <f t="shared" si="15"/>
        <v>4.7991777783579819</v>
      </c>
      <c r="M17" s="4">
        <f t="shared" si="16"/>
        <v>11.398047223600207</v>
      </c>
      <c r="O17" s="4">
        <f t="shared" si="17"/>
        <v>4.0707311512857878</v>
      </c>
      <c r="Q17" s="4">
        <f t="shared" si="18"/>
        <v>7.598698149066804</v>
      </c>
      <c r="S17" s="4">
        <f t="shared" si="19"/>
        <v>7.2056620379081764</v>
      </c>
      <c r="T17" s="10"/>
      <c r="U17" s="9">
        <f t="shared" si="20"/>
        <v>8.9802796307153123</v>
      </c>
      <c r="V17" s="26"/>
      <c r="W17" s="8"/>
      <c r="X17" s="7">
        <f t="shared" si="21"/>
        <v>99.999999999999986</v>
      </c>
    </row>
    <row r="18" spans="1:24">
      <c r="A18" s="2" t="s">
        <v>19</v>
      </c>
      <c r="C18" s="4">
        <f t="shared" si="11"/>
        <v>10.842012004820299</v>
      </c>
      <c r="E18" s="4">
        <f t="shared" si="12"/>
        <v>10.341611450751669</v>
      </c>
      <c r="G18" s="4">
        <f t="shared" si="13"/>
        <v>21.227518241016583</v>
      </c>
      <c r="I18" s="4">
        <f t="shared" si="14"/>
        <v>11.825824205257696</v>
      </c>
      <c r="K18" s="9">
        <f t="shared" si="15"/>
        <v>9.7292791937992682</v>
      </c>
      <c r="M18" s="4">
        <f t="shared" si="16"/>
        <v>10.269794704565893</v>
      </c>
      <c r="O18" s="4">
        <f t="shared" si="17"/>
        <v>3.4010359086549382</v>
      </c>
      <c r="Q18" s="4">
        <f t="shared" si="18"/>
        <v>5.6017062024904876</v>
      </c>
      <c r="S18" s="4">
        <f t="shared" si="19"/>
        <v>4.5393136468457396</v>
      </c>
      <c r="T18" s="10"/>
      <c r="U18" s="9">
        <f t="shared" si="20"/>
        <v>12.221904441797427</v>
      </c>
      <c r="V18" s="26"/>
      <c r="W18" s="8"/>
      <c r="X18" s="7">
        <f t="shared" si="21"/>
        <v>100</v>
      </c>
    </row>
    <row r="19" spans="1:24">
      <c r="A19" s="2" t="s">
        <v>20</v>
      </c>
      <c r="C19" s="4">
        <f t="shared" si="11"/>
        <v>5.7566648326788572</v>
      </c>
      <c r="E19" s="4">
        <f t="shared" si="12"/>
        <v>11.439526270066963</v>
      </c>
      <c r="G19" s="4">
        <f t="shared" si="13"/>
        <v>12.523270864073305</v>
      </c>
      <c r="I19" s="4">
        <f t="shared" si="14"/>
        <v>8.8126720895330664</v>
      </c>
      <c r="K19" s="9">
        <f t="shared" si="15"/>
        <v>6.2616354320366527</v>
      </c>
      <c r="M19" s="4">
        <f t="shared" si="16"/>
        <v>6.6095040671497989</v>
      </c>
      <c r="O19" s="4">
        <f t="shared" si="17"/>
        <v>2.8326446002070571</v>
      </c>
      <c r="Q19" s="4">
        <f t="shared" si="18"/>
        <v>14.871384151087049</v>
      </c>
      <c r="S19" s="4">
        <f t="shared" si="19"/>
        <v>2.0512254001499377</v>
      </c>
      <c r="T19" s="10"/>
      <c r="U19" s="9">
        <f t="shared" si="20"/>
        <v>28.841472293017311</v>
      </c>
      <c r="V19" s="26"/>
      <c r="W19" s="8"/>
      <c r="X19" s="7">
        <f t="shared" si="21"/>
        <v>100</v>
      </c>
    </row>
    <row r="20" spans="1:24" ht="15.75" thickBot="1">
      <c r="A20" s="3" t="s">
        <v>21</v>
      </c>
      <c r="C20" s="4">
        <f t="shared" si="11"/>
        <v>3.2521416103278771</v>
      </c>
      <c r="E20" s="4">
        <f t="shared" si="12"/>
        <v>7.7551069169357083</v>
      </c>
      <c r="G20" s="4">
        <f t="shared" si="13"/>
        <v>5.8956953169686663</v>
      </c>
      <c r="I20" s="4">
        <f t="shared" si="14"/>
        <v>19.914348626205275</v>
      </c>
      <c r="K20" s="9">
        <f t="shared" si="15"/>
        <v>15.034023058270099</v>
      </c>
      <c r="M20" s="4">
        <f t="shared" si="16"/>
        <v>9.3348509185337232</v>
      </c>
      <c r="O20" s="4">
        <f t="shared" si="17"/>
        <v>7.2011707085831587</v>
      </c>
      <c r="Q20" s="4">
        <f t="shared" si="18"/>
        <v>8.4013658266803493</v>
      </c>
      <c r="S20" s="4">
        <f t="shared" si="19"/>
        <v>3.8626969318070579</v>
      </c>
      <c r="T20" s="10"/>
      <c r="U20" s="9">
        <f t="shared" si="20"/>
        <v>19.348600085688084</v>
      </c>
      <c r="V20" s="26"/>
      <c r="W20" s="8"/>
      <c r="X20" s="7">
        <f t="shared" si="21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selection activeCell="AB24" sqref="AB24"/>
    </sheetView>
  </sheetViews>
  <sheetFormatPr baseColWidth="10" defaultColWidth="9.140625" defaultRowHeight="15"/>
  <cols>
    <col min="1" max="1" width="11.85546875" customWidth="1"/>
    <col min="2" max="2" width="7.7109375" customWidth="1"/>
    <col min="3" max="3" width="7.7109375" style="22" customWidth="1"/>
    <col min="4" max="24" width="7.7109375" customWidth="1"/>
  </cols>
  <sheetData>
    <row r="1" spans="1:24">
      <c r="A1" t="s">
        <v>0</v>
      </c>
      <c r="B1" t="s">
        <v>26</v>
      </c>
      <c r="C1" s="21"/>
      <c r="E1" s="4"/>
      <c r="G1" s="5"/>
      <c r="I1" s="5"/>
      <c r="K1" s="5"/>
      <c r="M1" s="8"/>
      <c r="N1" s="16"/>
      <c r="O1" s="5"/>
      <c r="P1" s="10"/>
      <c r="Q1" s="5"/>
      <c r="R1" s="10"/>
      <c r="S1" s="9"/>
      <c r="T1" s="24"/>
      <c r="U1" s="9"/>
      <c r="W1" s="8"/>
    </row>
    <row r="2" spans="1:24">
      <c r="A2" t="s">
        <v>2</v>
      </c>
      <c r="B2" t="s">
        <v>3</v>
      </c>
      <c r="C2" s="21"/>
      <c r="D2" t="s">
        <v>24</v>
      </c>
      <c r="E2" s="4"/>
      <c r="F2" t="s">
        <v>4</v>
      </c>
      <c r="G2" s="5"/>
      <c r="H2" s="6" t="s">
        <v>5</v>
      </c>
      <c r="I2" s="5"/>
      <c r="J2" t="s">
        <v>27</v>
      </c>
      <c r="K2" s="5"/>
      <c r="L2" t="s">
        <v>7</v>
      </c>
      <c r="M2" s="8"/>
      <c r="N2" s="16" t="s">
        <v>8</v>
      </c>
      <c r="O2" s="5"/>
      <c r="P2" s="10" t="s">
        <v>11</v>
      </c>
      <c r="Q2" s="5"/>
      <c r="R2" s="10" t="s">
        <v>25</v>
      </c>
      <c r="S2" s="9"/>
      <c r="T2" s="24" t="s">
        <v>30</v>
      </c>
      <c r="U2" s="9"/>
      <c r="V2" t="s">
        <v>31</v>
      </c>
      <c r="W2" s="8"/>
      <c r="X2" t="s">
        <v>12</v>
      </c>
    </row>
    <row r="3" spans="1:24">
      <c r="A3" t="s">
        <v>13</v>
      </c>
      <c r="B3">
        <v>2</v>
      </c>
      <c r="C3" s="21"/>
      <c r="D3">
        <v>2</v>
      </c>
      <c r="E3" s="4"/>
      <c r="F3">
        <v>3</v>
      </c>
      <c r="G3" s="5"/>
      <c r="H3">
        <v>4</v>
      </c>
      <c r="I3" s="5"/>
      <c r="J3">
        <v>4</v>
      </c>
      <c r="K3" s="5"/>
      <c r="L3">
        <v>4</v>
      </c>
      <c r="M3" s="8"/>
      <c r="N3" s="16">
        <v>2</v>
      </c>
      <c r="O3" s="5"/>
      <c r="P3" s="10">
        <v>1</v>
      </c>
      <c r="Q3" s="5"/>
      <c r="R3" s="10">
        <v>3</v>
      </c>
      <c r="S3" s="9"/>
      <c r="T3" s="25">
        <v>1</v>
      </c>
      <c r="U3" s="9"/>
      <c r="V3">
        <v>2</v>
      </c>
      <c r="W3" s="8"/>
      <c r="X3">
        <f>SUM(B3:V3)</f>
        <v>28</v>
      </c>
    </row>
    <row r="4" spans="1:24">
      <c r="A4" t="s">
        <v>14</v>
      </c>
      <c r="B4">
        <v>55</v>
      </c>
      <c r="C4" s="21"/>
      <c r="D4">
        <v>31</v>
      </c>
      <c r="E4" s="4"/>
      <c r="F4">
        <v>17</v>
      </c>
      <c r="G4" s="5"/>
      <c r="H4">
        <v>38</v>
      </c>
      <c r="I4" s="5"/>
      <c r="J4">
        <v>29</v>
      </c>
      <c r="K4" s="5"/>
      <c r="L4">
        <v>38</v>
      </c>
      <c r="M4" s="8"/>
      <c r="N4" s="16">
        <v>12</v>
      </c>
      <c r="O4" s="5"/>
      <c r="P4" s="10">
        <v>58</v>
      </c>
      <c r="Q4" s="5"/>
      <c r="R4" s="10">
        <v>33</v>
      </c>
      <c r="S4" s="9"/>
      <c r="T4" s="25">
        <v>17</v>
      </c>
      <c r="U4" s="9"/>
      <c r="W4" s="8"/>
    </row>
    <row r="5" spans="1:24">
      <c r="A5" s="1" t="s">
        <v>15</v>
      </c>
      <c r="B5" s="20">
        <v>6</v>
      </c>
      <c r="C5" s="23">
        <f>B5/$B$4*$B$3</f>
        <v>0.21818181818181817</v>
      </c>
      <c r="D5">
        <v>17</v>
      </c>
      <c r="E5" s="4">
        <f t="shared" ref="E5:E11" si="0">D5/$D$4*$D$3</f>
        <v>1.096774193548387</v>
      </c>
      <c r="F5">
        <v>15</v>
      </c>
      <c r="G5" s="4">
        <f t="shared" ref="G5:G11" si="1">F5/$F$4*$F$3</f>
        <v>2.6470588235294117</v>
      </c>
      <c r="H5">
        <v>38</v>
      </c>
      <c r="I5" s="4">
        <f t="shared" ref="I5:I11" si="2">H5/$H$4*$H$3</f>
        <v>4</v>
      </c>
      <c r="J5">
        <v>7</v>
      </c>
      <c r="K5" s="4">
        <f t="shared" ref="K5:K11" si="3">J5/$J$4*$J$3</f>
        <v>0.96551724137931039</v>
      </c>
      <c r="L5">
        <v>30</v>
      </c>
      <c r="M5" s="9">
        <f t="shared" ref="M5:M11" si="4">L5/$L$4*$L$3</f>
        <v>3.1578947368421053</v>
      </c>
      <c r="N5" s="16">
        <v>4</v>
      </c>
      <c r="O5" s="4">
        <f t="shared" ref="O5:O11" si="5">N5/$N$4*$N$3</f>
        <v>0.66666666666666663</v>
      </c>
      <c r="P5" s="12">
        <v>24</v>
      </c>
      <c r="Q5" s="4">
        <f t="shared" ref="Q5:Q11" si="6">P5/$P$4*$P$3</f>
        <v>0.41379310344827586</v>
      </c>
      <c r="R5" s="10">
        <v>15</v>
      </c>
      <c r="S5" s="9">
        <f t="shared" ref="S5:S11" si="7">R5/$R$4*$R$3</f>
        <v>1.3636363636363635</v>
      </c>
      <c r="T5" s="25">
        <v>0</v>
      </c>
      <c r="U5" s="9">
        <f>T5/$T$4*$T$3</f>
        <v>0</v>
      </c>
      <c r="W5" s="8"/>
      <c r="X5" s="7">
        <f t="shared" ref="X5:X11" si="8">SUM(C5,E5,G5,I5,K5,M5,O5,Q5,S5,U5)</f>
        <v>14.529522947232337</v>
      </c>
    </row>
    <row r="6" spans="1:24">
      <c r="A6" s="2" t="s">
        <v>16</v>
      </c>
      <c r="B6" s="20">
        <v>53</v>
      </c>
      <c r="C6" s="23">
        <f t="shared" ref="C6:C11" si="9">B6/$B$4*$B$3</f>
        <v>1.9272727272727272</v>
      </c>
      <c r="D6">
        <v>23</v>
      </c>
      <c r="E6" s="4">
        <f t="shared" si="0"/>
        <v>1.4838709677419355</v>
      </c>
      <c r="F6">
        <v>6</v>
      </c>
      <c r="G6" s="4">
        <f t="shared" si="1"/>
        <v>1.0588235294117647</v>
      </c>
      <c r="H6">
        <v>0</v>
      </c>
      <c r="I6" s="4">
        <f t="shared" si="2"/>
        <v>0</v>
      </c>
      <c r="J6">
        <v>29</v>
      </c>
      <c r="K6" s="4">
        <f t="shared" si="3"/>
        <v>4</v>
      </c>
      <c r="L6">
        <v>1</v>
      </c>
      <c r="M6" s="9">
        <f t="shared" si="4"/>
        <v>0.10526315789473684</v>
      </c>
      <c r="N6" s="16">
        <v>7</v>
      </c>
      <c r="O6" s="4">
        <f t="shared" si="5"/>
        <v>1.1666666666666667</v>
      </c>
      <c r="P6" s="12">
        <v>4</v>
      </c>
      <c r="Q6" s="4">
        <f t="shared" si="6"/>
        <v>6.8965517241379309E-2</v>
      </c>
      <c r="R6" s="10">
        <v>24</v>
      </c>
      <c r="S6" s="9">
        <f t="shared" si="7"/>
        <v>2.1818181818181817</v>
      </c>
      <c r="T6" s="25">
        <v>0</v>
      </c>
      <c r="U6" s="9">
        <f t="shared" ref="U6:U11" si="10">T6/$T$4*$T$3</f>
        <v>0</v>
      </c>
      <c r="W6" s="8"/>
      <c r="X6" s="7">
        <f t="shared" si="8"/>
        <v>11.992680748047389</v>
      </c>
    </row>
    <row r="7" spans="1:24">
      <c r="A7" s="2" t="s">
        <v>17</v>
      </c>
      <c r="B7" s="20">
        <v>8</v>
      </c>
      <c r="C7" s="23">
        <f t="shared" si="9"/>
        <v>0.29090909090909089</v>
      </c>
      <c r="D7">
        <v>0</v>
      </c>
      <c r="E7" s="4">
        <f t="shared" si="0"/>
        <v>0</v>
      </c>
      <c r="F7">
        <v>0</v>
      </c>
      <c r="G7" s="4">
        <f t="shared" si="1"/>
        <v>0</v>
      </c>
      <c r="H7">
        <v>12</v>
      </c>
      <c r="I7" s="4">
        <f t="shared" si="2"/>
        <v>1.263157894736842</v>
      </c>
      <c r="J7">
        <v>2</v>
      </c>
      <c r="K7" s="4">
        <f t="shared" si="3"/>
        <v>0.27586206896551724</v>
      </c>
      <c r="L7">
        <v>10</v>
      </c>
      <c r="M7" s="9">
        <f t="shared" si="4"/>
        <v>1.0526315789473684</v>
      </c>
      <c r="N7" s="16">
        <v>2</v>
      </c>
      <c r="O7" s="4">
        <f t="shared" si="5"/>
        <v>0.33333333333333331</v>
      </c>
      <c r="P7" s="12">
        <v>9</v>
      </c>
      <c r="Q7" s="4">
        <f t="shared" si="6"/>
        <v>0.15517241379310345</v>
      </c>
      <c r="R7" s="10">
        <v>11</v>
      </c>
      <c r="S7" s="9">
        <f t="shared" si="7"/>
        <v>1</v>
      </c>
      <c r="T7" s="25">
        <v>3</v>
      </c>
      <c r="U7" s="9">
        <f t="shared" si="10"/>
        <v>0.17647058823529413</v>
      </c>
      <c r="W7" s="8"/>
      <c r="X7" s="7">
        <f t="shared" si="8"/>
        <v>4.54753696892055</v>
      </c>
    </row>
    <row r="8" spans="1:24">
      <c r="A8" s="2" t="s">
        <v>18</v>
      </c>
      <c r="B8" s="20">
        <v>19</v>
      </c>
      <c r="C8" s="23">
        <f t="shared" si="9"/>
        <v>0.69090909090909092</v>
      </c>
      <c r="D8">
        <v>11</v>
      </c>
      <c r="E8" s="4">
        <f t="shared" si="0"/>
        <v>0.70967741935483875</v>
      </c>
      <c r="F8">
        <v>17</v>
      </c>
      <c r="G8" s="4">
        <f t="shared" si="1"/>
        <v>3</v>
      </c>
      <c r="H8">
        <v>22</v>
      </c>
      <c r="I8" s="4">
        <f t="shared" si="2"/>
        <v>2.3157894736842106</v>
      </c>
      <c r="J8">
        <v>5</v>
      </c>
      <c r="K8" s="4">
        <f t="shared" si="3"/>
        <v>0.68965517241379315</v>
      </c>
      <c r="L8">
        <v>8</v>
      </c>
      <c r="M8" s="9">
        <f t="shared" si="4"/>
        <v>0.84210526315789469</v>
      </c>
      <c r="N8" s="16">
        <v>9</v>
      </c>
      <c r="O8" s="4">
        <f t="shared" si="5"/>
        <v>1.5</v>
      </c>
      <c r="P8" s="12">
        <v>55</v>
      </c>
      <c r="Q8" s="4">
        <f t="shared" si="6"/>
        <v>0.94827586206896552</v>
      </c>
      <c r="R8" s="10">
        <v>13</v>
      </c>
      <c r="S8" s="9">
        <f t="shared" si="7"/>
        <v>1.1818181818181817</v>
      </c>
      <c r="T8" s="25">
        <v>14</v>
      </c>
      <c r="U8" s="9">
        <f t="shared" si="10"/>
        <v>0.82352941176470584</v>
      </c>
      <c r="W8" s="8"/>
      <c r="X8" s="7">
        <f t="shared" si="8"/>
        <v>12.701759875171682</v>
      </c>
    </row>
    <row r="9" spans="1:24">
      <c r="A9" s="2" t="s">
        <v>19</v>
      </c>
      <c r="B9" s="20">
        <v>14</v>
      </c>
      <c r="C9" s="23">
        <f t="shared" si="9"/>
        <v>0.50909090909090904</v>
      </c>
      <c r="D9">
        <v>19</v>
      </c>
      <c r="E9" s="4">
        <f t="shared" si="0"/>
        <v>1.2258064516129032</v>
      </c>
      <c r="F9">
        <v>9</v>
      </c>
      <c r="G9" s="4">
        <f t="shared" si="1"/>
        <v>1.5882352941176472</v>
      </c>
      <c r="H9">
        <v>36</v>
      </c>
      <c r="I9" s="4">
        <f t="shared" si="2"/>
        <v>3.7894736842105261</v>
      </c>
      <c r="J9">
        <v>20</v>
      </c>
      <c r="K9" s="4">
        <f t="shared" si="3"/>
        <v>2.7586206896551726</v>
      </c>
      <c r="L9">
        <v>22</v>
      </c>
      <c r="M9" s="9">
        <f t="shared" si="4"/>
        <v>2.3157894736842106</v>
      </c>
      <c r="N9" s="16">
        <v>11</v>
      </c>
      <c r="O9" s="4">
        <f t="shared" si="5"/>
        <v>1.8333333333333333</v>
      </c>
      <c r="P9" s="12">
        <v>47</v>
      </c>
      <c r="Q9" s="4">
        <f t="shared" si="6"/>
        <v>0.81034482758620685</v>
      </c>
      <c r="R9" s="10">
        <v>24</v>
      </c>
      <c r="S9" s="9">
        <f t="shared" si="7"/>
        <v>2.1818181818181817</v>
      </c>
      <c r="T9" s="25">
        <v>7</v>
      </c>
      <c r="U9" s="9">
        <f t="shared" si="10"/>
        <v>0.41176470588235292</v>
      </c>
      <c r="W9" s="8"/>
      <c r="X9" s="7">
        <f t="shared" si="8"/>
        <v>17.424277550991444</v>
      </c>
    </row>
    <row r="10" spans="1:24">
      <c r="A10" s="2" t="s">
        <v>20</v>
      </c>
      <c r="B10" s="20">
        <v>3</v>
      </c>
      <c r="C10" s="23">
        <f t="shared" si="9"/>
        <v>0.10909090909090909</v>
      </c>
      <c r="D10">
        <v>3</v>
      </c>
      <c r="E10" s="4">
        <f t="shared" si="0"/>
        <v>0.19354838709677419</v>
      </c>
      <c r="F10">
        <v>2</v>
      </c>
      <c r="G10" s="4">
        <f t="shared" si="1"/>
        <v>0.3529411764705882</v>
      </c>
      <c r="H10">
        <v>6</v>
      </c>
      <c r="I10" s="4">
        <f t="shared" si="2"/>
        <v>0.63157894736842102</v>
      </c>
      <c r="J10">
        <v>6</v>
      </c>
      <c r="K10" s="4">
        <f t="shared" si="3"/>
        <v>0.82758620689655171</v>
      </c>
      <c r="L10">
        <v>4</v>
      </c>
      <c r="M10" s="9">
        <f t="shared" si="4"/>
        <v>0.42105263157894735</v>
      </c>
      <c r="N10" s="16">
        <v>2</v>
      </c>
      <c r="O10" s="4">
        <f t="shared" si="5"/>
        <v>0.33333333333333331</v>
      </c>
      <c r="P10" s="12">
        <v>6</v>
      </c>
      <c r="Q10" s="4">
        <f t="shared" si="6"/>
        <v>0.10344827586206896</v>
      </c>
      <c r="R10" s="10">
        <v>16</v>
      </c>
      <c r="S10" s="9">
        <f t="shared" si="7"/>
        <v>1.4545454545454546</v>
      </c>
      <c r="T10" s="25">
        <v>0</v>
      </c>
      <c r="U10" s="9">
        <f t="shared" si="10"/>
        <v>0</v>
      </c>
      <c r="W10" s="8"/>
      <c r="X10" s="7">
        <f t="shared" si="8"/>
        <v>4.4271253222430484</v>
      </c>
    </row>
    <row r="11" spans="1:24">
      <c r="A11" s="3" t="s">
        <v>21</v>
      </c>
      <c r="B11" s="20">
        <v>8</v>
      </c>
      <c r="C11" s="23">
        <f t="shared" si="9"/>
        <v>0.29090909090909089</v>
      </c>
      <c r="D11">
        <v>2</v>
      </c>
      <c r="E11" s="4">
        <f t="shared" si="0"/>
        <v>0.12903225806451613</v>
      </c>
      <c r="F11">
        <v>12</v>
      </c>
      <c r="G11" s="4">
        <f t="shared" si="1"/>
        <v>2.1176470588235294</v>
      </c>
      <c r="H11">
        <v>5</v>
      </c>
      <c r="I11" s="4">
        <f t="shared" si="2"/>
        <v>0.52631578947368418</v>
      </c>
      <c r="J11">
        <v>4</v>
      </c>
      <c r="K11" s="4">
        <f t="shared" si="3"/>
        <v>0.55172413793103448</v>
      </c>
      <c r="L11">
        <v>17</v>
      </c>
      <c r="M11" s="9">
        <f t="shared" si="4"/>
        <v>1.7894736842105263</v>
      </c>
      <c r="N11" s="16">
        <v>5</v>
      </c>
      <c r="O11" s="4">
        <f t="shared" si="5"/>
        <v>0.83333333333333337</v>
      </c>
      <c r="P11" s="12">
        <v>20</v>
      </c>
      <c r="Q11" s="4">
        <f t="shared" si="6"/>
        <v>0.34482758620689657</v>
      </c>
      <c r="R11" s="10">
        <v>19</v>
      </c>
      <c r="S11" s="9">
        <f t="shared" si="7"/>
        <v>1.7272727272727275</v>
      </c>
      <c r="T11" s="25">
        <v>0</v>
      </c>
      <c r="U11" s="9">
        <f t="shared" si="10"/>
        <v>0</v>
      </c>
      <c r="W11" s="8"/>
      <c r="X11" s="7">
        <f t="shared" si="8"/>
        <v>8.3105356662253378</v>
      </c>
    </row>
    <row r="12" spans="1:24">
      <c r="A12" s="14"/>
      <c r="B12" s="18"/>
      <c r="C12" s="19"/>
      <c r="D12" s="14"/>
      <c r="E12" s="15"/>
      <c r="G12" s="5"/>
      <c r="I12" s="5"/>
      <c r="K12" s="5"/>
      <c r="M12" s="8"/>
      <c r="O12" s="5"/>
      <c r="Q12" s="5"/>
      <c r="R12" s="10"/>
      <c r="S12" s="9"/>
      <c r="T12" s="25"/>
      <c r="U12" s="9"/>
      <c r="W12" s="8"/>
    </row>
    <row r="13" spans="1:24">
      <c r="A13" s="13" t="s">
        <v>22</v>
      </c>
      <c r="B13" s="18"/>
      <c r="C13" s="19"/>
      <c r="D13" s="14"/>
      <c r="E13" s="15"/>
      <c r="G13" s="5"/>
      <c r="I13" s="5"/>
      <c r="K13" s="5"/>
      <c r="M13" s="8"/>
      <c r="O13" s="5"/>
      <c r="Q13" s="5"/>
      <c r="R13" s="10"/>
      <c r="S13" s="9"/>
      <c r="T13" s="25"/>
      <c r="U13" s="9"/>
      <c r="W13" s="8"/>
    </row>
    <row r="14" spans="1:24">
      <c r="A14" s="1" t="s">
        <v>15</v>
      </c>
      <c r="B14" s="17"/>
      <c r="C14" s="23">
        <f t="shared" ref="C14:C20" si="11">C5/$X5*100</f>
        <v>1.5016447475543486</v>
      </c>
      <c r="E14" s="4">
        <f t="shared" ref="E14:E20" si="12">E5/$X5*100</f>
        <v>7.548590532060838</v>
      </c>
      <c r="G14" s="4">
        <f t="shared" ref="G14:G20" si="13">G5/$X5*100</f>
        <v>18.218484069593199</v>
      </c>
      <c r="I14" s="4">
        <f t="shared" ref="I14:I20" si="14">I5/$X5*100</f>
        <v>27.530153705163059</v>
      </c>
      <c r="K14" s="4">
        <f t="shared" ref="K14:K20" si="15">K5/$X5*100</f>
        <v>6.6452095150393591</v>
      </c>
      <c r="M14" s="9">
        <f t="shared" ref="M14:M20" si="16">M5/$X5*100</f>
        <v>21.734331872497151</v>
      </c>
      <c r="O14" s="4">
        <f t="shared" ref="O14:O20" si="17">O5/$X5*100</f>
        <v>4.5883589508605089</v>
      </c>
      <c r="Q14" s="4">
        <f t="shared" ref="Q14:Q20" si="18">Q5/$X5*100</f>
        <v>2.8479469350168678</v>
      </c>
      <c r="R14" s="10"/>
      <c r="S14" s="9">
        <f t="shared" ref="S14:S20" si="19">S5/$X5*100</f>
        <v>9.3852796722146774</v>
      </c>
      <c r="T14" s="25"/>
      <c r="U14" s="9">
        <f t="shared" ref="U14:U20" si="20">U5/$X5*100</f>
        <v>0</v>
      </c>
      <c r="W14" s="8"/>
      <c r="X14" s="7">
        <f t="shared" ref="X14:X20" si="21">SUM(C14:U14)</f>
        <v>100.00000000000001</v>
      </c>
    </row>
    <row r="15" spans="1:24">
      <c r="A15" s="2" t="s">
        <v>16</v>
      </c>
      <c r="B15" s="17"/>
      <c r="C15" s="23">
        <f t="shared" si="11"/>
        <v>16.070408007705197</v>
      </c>
      <c r="E15" s="4">
        <f t="shared" si="12"/>
        <v>12.373138240868579</v>
      </c>
      <c r="G15" s="4">
        <f t="shared" si="13"/>
        <v>8.8289144992387047</v>
      </c>
      <c r="I15" s="4">
        <f t="shared" si="14"/>
        <v>0</v>
      </c>
      <c r="K15" s="4">
        <f t="shared" si="15"/>
        <v>33.353676997123991</v>
      </c>
      <c r="M15" s="9">
        <f t="shared" si="16"/>
        <v>0.87772834202957883</v>
      </c>
      <c r="O15" s="4">
        <f t="shared" si="17"/>
        <v>9.7281557908278327</v>
      </c>
      <c r="Q15" s="4">
        <f t="shared" si="18"/>
        <v>0.57506339650213789</v>
      </c>
      <c r="R15" s="10"/>
      <c r="S15" s="9">
        <f t="shared" si="19"/>
        <v>18.192914725703996</v>
      </c>
      <c r="T15" s="25"/>
      <c r="U15" s="9">
        <f t="shared" si="20"/>
        <v>0</v>
      </c>
      <c r="W15" s="8"/>
      <c r="X15" s="7">
        <f t="shared" si="21"/>
        <v>100.00000000000001</v>
      </c>
    </row>
    <row r="16" spans="1:24">
      <c r="A16" s="2" t="s">
        <v>17</v>
      </c>
      <c r="B16" s="17"/>
      <c r="C16" s="23">
        <f t="shared" si="11"/>
        <v>6.3970692904151152</v>
      </c>
      <c r="E16" s="4">
        <f t="shared" si="12"/>
        <v>0</v>
      </c>
      <c r="G16" s="4">
        <f t="shared" si="13"/>
        <v>0</v>
      </c>
      <c r="I16" s="4">
        <f t="shared" si="14"/>
        <v>27.776748234697212</v>
      </c>
      <c r="K16" s="4">
        <f t="shared" si="15"/>
        <v>6.0661863960832996</v>
      </c>
      <c r="M16" s="9">
        <f t="shared" si="16"/>
        <v>23.147290195581011</v>
      </c>
      <c r="O16" s="4">
        <f t="shared" si="17"/>
        <v>7.3299752286006532</v>
      </c>
      <c r="Q16" s="4">
        <f t="shared" si="18"/>
        <v>3.4122298477968562</v>
      </c>
      <c r="R16" s="10"/>
      <c r="S16" s="9">
        <f t="shared" si="19"/>
        <v>21.98992568580196</v>
      </c>
      <c r="T16" s="25"/>
      <c r="U16" s="9">
        <f t="shared" si="20"/>
        <v>3.8805751210238757</v>
      </c>
      <c r="W16" s="8"/>
      <c r="X16" s="7">
        <f t="shared" si="21"/>
        <v>99.999999999999986</v>
      </c>
    </row>
    <row r="17" spans="1:24">
      <c r="A17" s="2" t="s">
        <v>18</v>
      </c>
      <c r="B17" s="17"/>
      <c r="C17" s="23">
        <f t="shared" si="11"/>
        <v>5.4394752986916499</v>
      </c>
      <c r="E17" s="4">
        <f t="shared" si="12"/>
        <v>5.5872369366866685</v>
      </c>
      <c r="G17" s="4">
        <f t="shared" si="13"/>
        <v>23.618774323266372</v>
      </c>
      <c r="I17" s="4">
        <f t="shared" si="14"/>
        <v>18.232036319714393</v>
      </c>
      <c r="K17" s="4">
        <f t="shared" si="15"/>
        <v>5.4296032927049129</v>
      </c>
      <c r="M17" s="9">
        <f t="shared" si="16"/>
        <v>6.6298313889870508</v>
      </c>
      <c r="O17" s="4">
        <f t="shared" si="17"/>
        <v>11.809387161633186</v>
      </c>
      <c r="Q17" s="4">
        <f t="shared" si="18"/>
        <v>7.4657045274692555</v>
      </c>
      <c r="R17" s="10"/>
      <c r="S17" s="9">
        <f t="shared" si="19"/>
        <v>9.3043656424988725</v>
      </c>
      <c r="T17" s="25"/>
      <c r="U17" s="9">
        <f t="shared" si="20"/>
        <v>6.483585108347631</v>
      </c>
      <c r="W17" s="8"/>
      <c r="X17" s="7">
        <f t="shared" si="21"/>
        <v>100</v>
      </c>
    </row>
    <row r="18" spans="1:24">
      <c r="A18" s="2" t="s">
        <v>19</v>
      </c>
      <c r="B18" s="17"/>
      <c r="C18" s="23">
        <f t="shared" si="11"/>
        <v>2.9217332403083862</v>
      </c>
      <c r="E18" s="4">
        <f t="shared" si="12"/>
        <v>7.0350489311572897</v>
      </c>
      <c r="G18" s="4">
        <f t="shared" si="13"/>
        <v>9.1150711383570471</v>
      </c>
      <c r="I18" s="4">
        <f t="shared" si="14"/>
        <v>21.748239909062423</v>
      </c>
      <c r="K18" s="4">
        <f t="shared" si="15"/>
        <v>15.832052041079928</v>
      </c>
      <c r="M18" s="9">
        <f t="shared" si="16"/>
        <v>13.290591055538151</v>
      </c>
      <c r="O18" s="4">
        <f t="shared" si="17"/>
        <v>10.521717918967701</v>
      </c>
      <c r="Q18" s="4">
        <f t="shared" si="18"/>
        <v>4.6506652870672278</v>
      </c>
      <c r="R18" s="10"/>
      <c r="S18" s="9">
        <f t="shared" si="19"/>
        <v>12.52171388703594</v>
      </c>
      <c r="T18" s="25"/>
      <c r="U18" s="9">
        <f t="shared" si="20"/>
        <v>2.3631665914259008</v>
      </c>
      <c r="W18" s="8"/>
      <c r="X18" s="7">
        <f t="shared" si="21"/>
        <v>99.999999999999986</v>
      </c>
    </row>
    <row r="19" spans="1:24">
      <c r="A19" s="2" t="s">
        <v>20</v>
      </c>
      <c r="B19" s="17"/>
      <c r="C19" s="23">
        <f t="shared" si="11"/>
        <v>2.4641477516529182</v>
      </c>
      <c r="E19" s="4">
        <f t="shared" si="12"/>
        <v>4.3718750432551774</v>
      </c>
      <c r="G19" s="4">
        <f t="shared" si="13"/>
        <v>7.9722427259359119</v>
      </c>
      <c r="I19" s="4">
        <f t="shared" si="14"/>
        <v>14.266118562201106</v>
      </c>
      <c r="K19" s="4">
        <f t="shared" si="15"/>
        <v>18.693534667711795</v>
      </c>
      <c r="M19" s="9">
        <f t="shared" si="16"/>
        <v>9.5107457081340705</v>
      </c>
      <c r="O19" s="4">
        <f t="shared" si="17"/>
        <v>7.5293403522728051</v>
      </c>
      <c r="Q19" s="4">
        <f t="shared" si="18"/>
        <v>2.3366918334639744</v>
      </c>
      <c r="R19" s="10"/>
      <c r="S19" s="9">
        <f t="shared" si="19"/>
        <v>32.855303355372243</v>
      </c>
      <c r="T19" s="25"/>
      <c r="U19" s="9">
        <f t="shared" si="20"/>
        <v>0</v>
      </c>
      <c r="W19" s="8"/>
      <c r="X19" s="7">
        <f t="shared" si="21"/>
        <v>100</v>
      </c>
    </row>
    <row r="20" spans="1:24">
      <c r="A20" s="3" t="s">
        <v>21</v>
      </c>
      <c r="B20" s="17"/>
      <c r="C20" s="23">
        <f t="shared" si="11"/>
        <v>3.5004854391199838</v>
      </c>
      <c r="E20" s="4">
        <f t="shared" si="12"/>
        <v>1.5526346705774123</v>
      </c>
      <c r="G20" s="4">
        <f t="shared" si="13"/>
        <v>25.481474887711649</v>
      </c>
      <c r="I20" s="4">
        <f t="shared" si="14"/>
        <v>6.3331151036710231</v>
      </c>
      <c r="K20" s="4">
        <f t="shared" si="15"/>
        <v>6.638851694882729</v>
      </c>
      <c r="M20" s="9">
        <f t="shared" si="16"/>
        <v>21.532591352481482</v>
      </c>
      <c r="O20" s="4">
        <f t="shared" si="17"/>
        <v>10.027432247479123</v>
      </c>
      <c r="Q20" s="4">
        <f t="shared" si="18"/>
        <v>4.1492823093017055</v>
      </c>
      <c r="R20" s="10"/>
      <c r="S20" s="9">
        <f t="shared" si="19"/>
        <v>20.78413229477491</v>
      </c>
      <c r="T20" s="25"/>
      <c r="U20" s="9">
        <f t="shared" si="20"/>
        <v>0</v>
      </c>
      <c r="W20" s="8"/>
      <c r="X20" s="7">
        <f t="shared" si="21"/>
        <v>100.00000000000003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>
      <selection activeCell="AA10" sqref="AA10"/>
    </sheetView>
  </sheetViews>
  <sheetFormatPr baseColWidth="10" defaultRowHeight="15"/>
  <cols>
    <col min="2" max="24" width="7.7109375" customWidth="1"/>
  </cols>
  <sheetData>
    <row r="1" spans="1:24">
      <c r="A1" t="s">
        <v>0</v>
      </c>
      <c r="B1" t="s">
        <v>26</v>
      </c>
      <c r="C1" s="21"/>
      <c r="E1" s="4"/>
      <c r="G1" s="5"/>
      <c r="I1" s="5"/>
      <c r="K1" s="5"/>
      <c r="M1" s="8"/>
      <c r="N1" s="16"/>
      <c r="O1" s="5"/>
      <c r="P1" s="10"/>
      <c r="Q1" s="5"/>
      <c r="R1" s="10"/>
      <c r="S1" s="9"/>
      <c r="T1" s="24"/>
      <c r="U1" s="9"/>
      <c r="W1" s="8"/>
    </row>
    <row r="2" spans="1:24">
      <c r="A2" t="s">
        <v>2</v>
      </c>
      <c r="B2" t="s">
        <v>3</v>
      </c>
      <c r="C2" s="21"/>
      <c r="D2" t="s">
        <v>24</v>
      </c>
      <c r="E2" s="4"/>
      <c r="F2" t="s">
        <v>4</v>
      </c>
      <c r="G2" s="5"/>
      <c r="H2" s="6" t="s">
        <v>5</v>
      </c>
      <c r="I2" s="5"/>
      <c r="J2" t="s">
        <v>28</v>
      </c>
      <c r="K2" s="5"/>
      <c r="L2" t="s">
        <v>7</v>
      </c>
      <c r="M2" s="8"/>
      <c r="N2" s="16" t="s">
        <v>8</v>
      </c>
      <c r="O2" s="5"/>
      <c r="P2" s="10" t="s">
        <v>11</v>
      </c>
      <c r="Q2" s="5"/>
      <c r="R2" s="10" t="s">
        <v>25</v>
      </c>
      <c r="S2" s="9"/>
      <c r="T2" s="24" t="s">
        <v>30</v>
      </c>
      <c r="U2" s="9"/>
      <c r="V2" t="s">
        <v>31</v>
      </c>
      <c r="W2" s="8"/>
      <c r="X2" t="s">
        <v>12</v>
      </c>
    </row>
    <row r="3" spans="1:24">
      <c r="A3" t="s">
        <v>13</v>
      </c>
      <c r="B3">
        <v>2</v>
      </c>
      <c r="C3" s="21"/>
      <c r="D3">
        <v>2</v>
      </c>
      <c r="E3" s="4"/>
      <c r="F3">
        <v>3</v>
      </c>
      <c r="G3" s="5"/>
      <c r="H3">
        <v>4</v>
      </c>
      <c r="I3" s="5"/>
      <c r="J3">
        <v>4</v>
      </c>
      <c r="K3" s="5"/>
      <c r="L3">
        <v>4</v>
      </c>
      <c r="M3" s="8"/>
      <c r="N3" s="16">
        <v>2</v>
      </c>
      <c r="O3" s="5"/>
      <c r="P3" s="10">
        <v>1</v>
      </c>
      <c r="Q3" s="5"/>
      <c r="R3" s="10">
        <v>3</v>
      </c>
      <c r="S3" s="9"/>
      <c r="T3" s="25">
        <v>1</v>
      </c>
      <c r="U3" s="9"/>
      <c r="V3">
        <v>2</v>
      </c>
      <c r="W3" s="8"/>
      <c r="X3">
        <f>SUM(B3:V3)</f>
        <v>28</v>
      </c>
    </row>
    <row r="4" spans="1:24">
      <c r="A4" t="s">
        <v>14</v>
      </c>
      <c r="B4">
        <v>55</v>
      </c>
      <c r="C4" s="21"/>
      <c r="D4">
        <v>31</v>
      </c>
      <c r="E4" s="4"/>
      <c r="F4">
        <v>17</v>
      </c>
      <c r="G4" s="5"/>
      <c r="H4">
        <v>38</v>
      </c>
      <c r="I4" s="5"/>
      <c r="J4">
        <v>27</v>
      </c>
      <c r="K4" s="5"/>
      <c r="L4">
        <v>38</v>
      </c>
      <c r="M4" s="8"/>
      <c r="N4" s="16">
        <v>12</v>
      </c>
      <c r="O4" s="5"/>
      <c r="P4" s="10">
        <v>58</v>
      </c>
      <c r="Q4" s="5"/>
      <c r="R4" s="10">
        <v>33</v>
      </c>
      <c r="S4" s="9"/>
      <c r="T4" s="25">
        <v>17</v>
      </c>
      <c r="U4" s="9"/>
      <c r="W4" s="8"/>
    </row>
    <row r="5" spans="1:24">
      <c r="A5" s="1" t="s">
        <v>15</v>
      </c>
      <c r="B5" s="20">
        <v>6</v>
      </c>
      <c r="C5" s="23">
        <f>B5/$B$4*$B$3</f>
        <v>0.21818181818181817</v>
      </c>
      <c r="D5">
        <v>17</v>
      </c>
      <c r="E5" s="4">
        <f t="shared" ref="E5:E11" si="0">D5/$D$4*$D$3</f>
        <v>1.096774193548387</v>
      </c>
      <c r="F5">
        <v>15</v>
      </c>
      <c r="G5" s="4">
        <f t="shared" ref="G5:G11" si="1">F5/$F$4*$F$3</f>
        <v>2.6470588235294117</v>
      </c>
      <c r="H5">
        <v>38</v>
      </c>
      <c r="I5" s="4">
        <f t="shared" ref="I5:I11" si="2">H5/$H$4*$H$3</f>
        <v>4</v>
      </c>
      <c r="J5">
        <v>7</v>
      </c>
      <c r="K5" s="4">
        <f t="shared" ref="K5:K11" si="3">J5/$J$4*$J$3</f>
        <v>1.037037037037037</v>
      </c>
      <c r="L5">
        <v>30</v>
      </c>
      <c r="M5" s="9">
        <f t="shared" ref="M5:M11" si="4">L5/$L$4*$L$3</f>
        <v>3.1578947368421053</v>
      </c>
      <c r="N5" s="16">
        <v>4</v>
      </c>
      <c r="O5" s="4">
        <f t="shared" ref="O5:O11" si="5">N5/$N$4*$N$3</f>
        <v>0.66666666666666663</v>
      </c>
      <c r="P5" s="12">
        <v>24</v>
      </c>
      <c r="Q5" s="4">
        <f t="shared" ref="Q5:Q11" si="6">P5/$P$4*$P$3</f>
        <v>0.41379310344827586</v>
      </c>
      <c r="R5" s="10">
        <v>15</v>
      </c>
      <c r="S5" s="9">
        <f t="shared" ref="S5:S11" si="7">R5/$R$4*$R$3</f>
        <v>1.3636363636363635</v>
      </c>
      <c r="T5" s="25">
        <v>0</v>
      </c>
      <c r="U5" s="9">
        <f>T5/$T$4*$T$3</f>
        <v>0</v>
      </c>
      <c r="W5" s="8"/>
      <c r="X5" s="7">
        <f t="shared" ref="X5:X11" si="8">SUM(C5,E5,G5,I5,K5,M5,O5,Q5,S5)</f>
        <v>14.601042742890066</v>
      </c>
    </row>
    <row r="6" spans="1:24">
      <c r="A6" s="2" t="s">
        <v>16</v>
      </c>
      <c r="B6" s="20">
        <v>53</v>
      </c>
      <c r="C6" s="23">
        <f t="shared" ref="C6:C11" si="9">B6/$B$4*$B$3</f>
        <v>1.9272727272727272</v>
      </c>
      <c r="D6">
        <v>23</v>
      </c>
      <c r="E6" s="4">
        <f t="shared" si="0"/>
        <v>1.4838709677419355</v>
      </c>
      <c r="F6">
        <v>6</v>
      </c>
      <c r="G6" s="4">
        <f t="shared" si="1"/>
        <v>1.0588235294117647</v>
      </c>
      <c r="H6">
        <v>0</v>
      </c>
      <c r="I6" s="4">
        <f t="shared" si="2"/>
        <v>0</v>
      </c>
      <c r="J6">
        <v>27</v>
      </c>
      <c r="K6" s="4">
        <f t="shared" si="3"/>
        <v>4</v>
      </c>
      <c r="L6">
        <v>1</v>
      </c>
      <c r="M6" s="9">
        <f t="shared" si="4"/>
        <v>0.10526315789473684</v>
      </c>
      <c r="N6" s="16">
        <v>7</v>
      </c>
      <c r="O6" s="4">
        <f t="shared" si="5"/>
        <v>1.1666666666666667</v>
      </c>
      <c r="P6" s="12">
        <v>4</v>
      </c>
      <c r="Q6" s="4">
        <f t="shared" si="6"/>
        <v>6.8965517241379309E-2</v>
      </c>
      <c r="R6" s="10">
        <v>24</v>
      </c>
      <c r="S6" s="9">
        <f t="shared" si="7"/>
        <v>2.1818181818181817</v>
      </c>
      <c r="T6" s="25">
        <v>0</v>
      </c>
      <c r="U6" s="9">
        <f t="shared" ref="U6:U11" si="10">T6/$T$4*$T$3</f>
        <v>0</v>
      </c>
      <c r="W6" s="8"/>
      <c r="X6" s="7">
        <f t="shared" si="8"/>
        <v>11.992680748047389</v>
      </c>
    </row>
    <row r="7" spans="1:24">
      <c r="A7" s="2" t="s">
        <v>17</v>
      </c>
      <c r="B7" s="20">
        <v>8</v>
      </c>
      <c r="C7" s="23">
        <f t="shared" si="9"/>
        <v>0.29090909090909089</v>
      </c>
      <c r="D7">
        <v>0</v>
      </c>
      <c r="E7" s="4">
        <f t="shared" si="0"/>
        <v>0</v>
      </c>
      <c r="F7">
        <v>0</v>
      </c>
      <c r="G7" s="4">
        <f t="shared" si="1"/>
        <v>0</v>
      </c>
      <c r="H7">
        <v>12</v>
      </c>
      <c r="I7" s="4">
        <f t="shared" si="2"/>
        <v>1.263157894736842</v>
      </c>
      <c r="J7">
        <v>2</v>
      </c>
      <c r="K7" s="4">
        <f t="shared" si="3"/>
        <v>0.29629629629629628</v>
      </c>
      <c r="L7">
        <v>10</v>
      </c>
      <c r="M7" s="9">
        <f t="shared" si="4"/>
        <v>1.0526315789473684</v>
      </c>
      <c r="N7" s="16">
        <v>2</v>
      </c>
      <c r="O7" s="4">
        <f t="shared" si="5"/>
        <v>0.33333333333333331</v>
      </c>
      <c r="P7" s="12">
        <v>9</v>
      </c>
      <c r="Q7" s="4">
        <f t="shared" si="6"/>
        <v>0.15517241379310345</v>
      </c>
      <c r="R7" s="10">
        <v>11</v>
      </c>
      <c r="S7" s="9">
        <f t="shared" si="7"/>
        <v>1</v>
      </c>
      <c r="T7" s="25">
        <v>3</v>
      </c>
      <c r="U7" s="9">
        <f t="shared" si="10"/>
        <v>0.17647058823529413</v>
      </c>
      <c r="W7" s="8"/>
      <c r="X7" s="7">
        <f t="shared" si="8"/>
        <v>4.3915006080160346</v>
      </c>
    </row>
    <row r="8" spans="1:24">
      <c r="A8" s="2" t="s">
        <v>18</v>
      </c>
      <c r="B8" s="20">
        <v>19</v>
      </c>
      <c r="C8" s="23">
        <f t="shared" si="9"/>
        <v>0.69090909090909092</v>
      </c>
      <c r="D8">
        <v>11</v>
      </c>
      <c r="E8" s="4">
        <f t="shared" si="0"/>
        <v>0.70967741935483875</v>
      </c>
      <c r="F8">
        <v>17</v>
      </c>
      <c r="G8" s="4">
        <f t="shared" si="1"/>
        <v>3</v>
      </c>
      <c r="H8">
        <v>22</v>
      </c>
      <c r="I8" s="4">
        <f t="shared" si="2"/>
        <v>2.3157894736842106</v>
      </c>
      <c r="J8">
        <v>5</v>
      </c>
      <c r="K8" s="4">
        <f t="shared" si="3"/>
        <v>0.7407407407407407</v>
      </c>
      <c r="L8">
        <v>8</v>
      </c>
      <c r="M8" s="9">
        <f t="shared" si="4"/>
        <v>0.84210526315789469</v>
      </c>
      <c r="N8" s="16">
        <v>9</v>
      </c>
      <c r="O8" s="4">
        <f t="shared" si="5"/>
        <v>1.5</v>
      </c>
      <c r="P8" s="12">
        <v>55</v>
      </c>
      <c r="Q8" s="4">
        <f t="shared" si="6"/>
        <v>0.94827586206896552</v>
      </c>
      <c r="R8" s="10">
        <v>13</v>
      </c>
      <c r="S8" s="9">
        <f t="shared" si="7"/>
        <v>1.1818181818181817</v>
      </c>
      <c r="T8" s="25">
        <v>14</v>
      </c>
      <c r="U8" s="9">
        <f t="shared" si="10"/>
        <v>0.82352941176470584</v>
      </c>
      <c r="W8" s="8"/>
      <c r="X8" s="7">
        <f t="shared" si="8"/>
        <v>11.929316031733922</v>
      </c>
    </row>
    <row r="9" spans="1:24">
      <c r="A9" s="2" t="s">
        <v>19</v>
      </c>
      <c r="B9" s="20">
        <v>14</v>
      </c>
      <c r="C9" s="23">
        <f t="shared" si="9"/>
        <v>0.50909090909090904</v>
      </c>
      <c r="D9">
        <v>19</v>
      </c>
      <c r="E9" s="4">
        <f t="shared" si="0"/>
        <v>1.2258064516129032</v>
      </c>
      <c r="F9">
        <v>9</v>
      </c>
      <c r="G9" s="4">
        <f t="shared" si="1"/>
        <v>1.5882352941176472</v>
      </c>
      <c r="H9">
        <v>36</v>
      </c>
      <c r="I9" s="4">
        <f t="shared" si="2"/>
        <v>3.7894736842105261</v>
      </c>
      <c r="J9">
        <v>22</v>
      </c>
      <c r="K9" s="4">
        <f t="shared" si="3"/>
        <v>3.2592592592592591</v>
      </c>
      <c r="L9">
        <v>22</v>
      </c>
      <c r="M9" s="9">
        <f t="shared" si="4"/>
        <v>2.3157894736842106</v>
      </c>
      <c r="N9" s="16">
        <v>11</v>
      </c>
      <c r="O9" s="4">
        <f t="shared" si="5"/>
        <v>1.8333333333333333</v>
      </c>
      <c r="P9" s="12">
        <v>47</v>
      </c>
      <c r="Q9" s="4">
        <f t="shared" si="6"/>
        <v>0.81034482758620685</v>
      </c>
      <c r="R9" s="10">
        <v>24</v>
      </c>
      <c r="S9" s="9">
        <f t="shared" si="7"/>
        <v>2.1818181818181817</v>
      </c>
      <c r="T9" s="25">
        <v>7</v>
      </c>
      <c r="U9" s="9">
        <f t="shared" si="10"/>
        <v>0.41176470588235292</v>
      </c>
      <c r="W9" s="8"/>
      <c r="X9" s="7">
        <f t="shared" si="8"/>
        <v>17.513151414713178</v>
      </c>
    </row>
    <row r="10" spans="1:24">
      <c r="A10" s="2" t="s">
        <v>20</v>
      </c>
      <c r="B10" s="20">
        <v>3</v>
      </c>
      <c r="C10" s="23">
        <f t="shared" si="9"/>
        <v>0.10909090909090909</v>
      </c>
      <c r="D10">
        <v>3</v>
      </c>
      <c r="E10" s="4">
        <f t="shared" si="0"/>
        <v>0.19354838709677419</v>
      </c>
      <c r="F10">
        <v>2</v>
      </c>
      <c r="G10" s="4">
        <f t="shared" si="1"/>
        <v>0.3529411764705882</v>
      </c>
      <c r="H10">
        <v>6</v>
      </c>
      <c r="I10" s="4">
        <f t="shared" si="2"/>
        <v>0.63157894736842102</v>
      </c>
      <c r="J10">
        <v>7</v>
      </c>
      <c r="K10" s="4">
        <f t="shared" si="3"/>
        <v>1.037037037037037</v>
      </c>
      <c r="L10">
        <v>4</v>
      </c>
      <c r="M10" s="9">
        <f t="shared" si="4"/>
        <v>0.42105263157894735</v>
      </c>
      <c r="N10" s="16">
        <v>2</v>
      </c>
      <c r="O10" s="4">
        <f t="shared" si="5"/>
        <v>0.33333333333333331</v>
      </c>
      <c r="P10" s="12">
        <v>6</v>
      </c>
      <c r="Q10" s="4">
        <f t="shared" si="6"/>
        <v>0.10344827586206896</v>
      </c>
      <c r="R10" s="10">
        <v>16</v>
      </c>
      <c r="S10" s="9">
        <f t="shared" si="7"/>
        <v>1.4545454545454546</v>
      </c>
      <c r="T10" s="25">
        <v>0</v>
      </c>
      <c r="U10" s="9">
        <f t="shared" si="10"/>
        <v>0</v>
      </c>
      <c r="W10" s="8"/>
      <c r="X10" s="7">
        <f t="shared" si="8"/>
        <v>4.636576152383534</v>
      </c>
    </row>
    <row r="11" spans="1:24" ht="15.75" thickBot="1">
      <c r="A11" s="3" t="s">
        <v>21</v>
      </c>
      <c r="B11" s="20">
        <v>8</v>
      </c>
      <c r="C11" s="23">
        <f t="shared" si="9"/>
        <v>0.29090909090909089</v>
      </c>
      <c r="D11">
        <v>2</v>
      </c>
      <c r="E11" s="4">
        <f t="shared" si="0"/>
        <v>0.12903225806451613</v>
      </c>
      <c r="F11">
        <v>12</v>
      </c>
      <c r="G11" s="4">
        <f t="shared" si="1"/>
        <v>2.1176470588235294</v>
      </c>
      <c r="H11">
        <v>5</v>
      </c>
      <c r="I11" s="4">
        <f t="shared" si="2"/>
        <v>0.52631578947368418</v>
      </c>
      <c r="J11">
        <v>4</v>
      </c>
      <c r="K11" s="4">
        <f t="shared" si="3"/>
        <v>0.59259259259259256</v>
      </c>
      <c r="L11">
        <v>17</v>
      </c>
      <c r="M11" s="9">
        <f t="shared" si="4"/>
        <v>1.7894736842105263</v>
      </c>
      <c r="N11" s="16">
        <v>5</v>
      </c>
      <c r="O11" s="4">
        <f t="shared" si="5"/>
        <v>0.83333333333333337</v>
      </c>
      <c r="P11" s="12">
        <v>20</v>
      </c>
      <c r="Q11" s="4">
        <f t="shared" si="6"/>
        <v>0.34482758620689657</v>
      </c>
      <c r="R11" s="10">
        <v>19</v>
      </c>
      <c r="S11" s="9">
        <f t="shared" si="7"/>
        <v>1.7272727272727275</v>
      </c>
      <c r="T11" s="25">
        <v>0</v>
      </c>
      <c r="U11" s="9">
        <f t="shared" si="10"/>
        <v>0</v>
      </c>
      <c r="W11" s="8"/>
      <c r="X11" s="7">
        <f t="shared" si="8"/>
        <v>8.3514041208868974</v>
      </c>
    </row>
    <row r="12" spans="1:24">
      <c r="A12" s="14"/>
      <c r="B12" s="18"/>
      <c r="C12" s="19"/>
      <c r="D12" s="14"/>
      <c r="E12" s="15"/>
      <c r="G12" s="5"/>
      <c r="I12" s="5"/>
      <c r="K12" s="5"/>
      <c r="M12" s="8"/>
      <c r="O12" s="5"/>
      <c r="Q12" s="5"/>
      <c r="R12" s="10"/>
      <c r="S12" s="9"/>
      <c r="T12" s="25"/>
      <c r="U12" s="9"/>
      <c r="W12" s="8"/>
    </row>
    <row r="13" spans="1:24">
      <c r="A13" s="13" t="s">
        <v>22</v>
      </c>
      <c r="B13" s="18"/>
      <c r="C13" s="19"/>
      <c r="D13" s="14"/>
      <c r="E13" s="15"/>
      <c r="G13" s="5"/>
      <c r="I13" s="5"/>
      <c r="K13" s="5"/>
      <c r="M13" s="8"/>
      <c r="O13" s="5"/>
      <c r="Q13" s="5"/>
      <c r="R13" s="10"/>
      <c r="S13" s="9"/>
      <c r="T13" s="25"/>
      <c r="U13" s="9"/>
      <c r="W13" s="8"/>
    </row>
    <row r="14" spans="1:24">
      <c r="A14" s="1" t="s">
        <v>15</v>
      </c>
      <c r="B14" s="17"/>
      <c r="C14" s="23">
        <f t="shared" ref="C14:C20" si="11">C5/$X5*100</f>
        <v>1.4942892916881649</v>
      </c>
      <c r="E14" s="4">
        <f t="shared" ref="E14:E20" si="12">E5/$X5*100</f>
        <v>7.5116155254216892</v>
      </c>
      <c r="G14" s="4">
        <f t="shared" ref="G14:G20" si="13">G5/$X5*100</f>
        <v>18.129245082981413</v>
      </c>
      <c r="I14" s="4">
        <f t="shared" ref="I14:I20" si="14">I5/$X5*100</f>
        <v>27.395303680949688</v>
      </c>
      <c r="K14" s="4">
        <f t="shared" ref="K14:K20" si="15">K5/$X5*100</f>
        <v>7.1024861395054746</v>
      </c>
      <c r="M14" s="9">
        <f t="shared" ref="M14:M20" si="16">M5/$X5*100</f>
        <v>21.627871327065545</v>
      </c>
      <c r="O14" s="4">
        <f t="shared" ref="O14:O20" si="17">O5/$X5*100</f>
        <v>4.5658839468249486</v>
      </c>
      <c r="Q14" s="4">
        <f t="shared" ref="Q14:Q20" si="18">Q5/$X5*100</f>
        <v>2.8339969325120373</v>
      </c>
      <c r="R14" s="10"/>
      <c r="S14" s="9">
        <f t="shared" ref="S14:S20" si="19">S5/$X5*100</f>
        <v>9.3393080730510309</v>
      </c>
      <c r="T14" s="25"/>
      <c r="U14" s="9">
        <f t="shared" ref="U14:U20" si="20">U5/$X5*100</f>
        <v>0</v>
      </c>
      <c r="W14" s="8"/>
      <c r="X14" s="7">
        <f t="shared" ref="X14:X20" si="21">SUM(C14:S14)</f>
        <v>100</v>
      </c>
    </row>
    <row r="15" spans="1:24">
      <c r="A15" s="2" t="s">
        <v>16</v>
      </c>
      <c r="B15" s="17"/>
      <c r="C15" s="23">
        <f t="shared" si="11"/>
        <v>16.070408007705197</v>
      </c>
      <c r="E15" s="4">
        <f t="shared" si="12"/>
        <v>12.373138240868579</v>
      </c>
      <c r="G15" s="4">
        <f t="shared" si="13"/>
        <v>8.8289144992387047</v>
      </c>
      <c r="I15" s="4">
        <f t="shared" si="14"/>
        <v>0</v>
      </c>
      <c r="K15" s="4">
        <f t="shared" si="15"/>
        <v>33.353676997123991</v>
      </c>
      <c r="M15" s="9">
        <f t="shared" si="16"/>
        <v>0.87772834202957883</v>
      </c>
      <c r="O15" s="4">
        <f t="shared" si="17"/>
        <v>9.7281557908278327</v>
      </c>
      <c r="Q15" s="4">
        <f t="shared" si="18"/>
        <v>0.57506339650213789</v>
      </c>
      <c r="R15" s="10"/>
      <c r="S15" s="9">
        <f t="shared" si="19"/>
        <v>18.192914725703996</v>
      </c>
      <c r="T15" s="25"/>
      <c r="U15" s="9">
        <f t="shared" si="20"/>
        <v>0</v>
      </c>
      <c r="W15" s="8"/>
      <c r="X15" s="7">
        <f t="shared" si="21"/>
        <v>100.00000000000001</v>
      </c>
    </row>
    <row r="16" spans="1:24">
      <c r="A16" s="2" t="s">
        <v>17</v>
      </c>
      <c r="B16" s="17"/>
      <c r="C16" s="23">
        <f t="shared" si="11"/>
        <v>6.6243664040050314</v>
      </c>
      <c r="E16" s="4">
        <f t="shared" si="12"/>
        <v>0</v>
      </c>
      <c r="G16" s="4">
        <f t="shared" si="13"/>
        <v>0</v>
      </c>
      <c r="I16" s="4">
        <f t="shared" si="14"/>
        <v>28.763696227916586</v>
      </c>
      <c r="K16" s="4">
        <f t="shared" si="15"/>
        <v>6.7470398559310505</v>
      </c>
      <c r="M16" s="9">
        <f t="shared" si="16"/>
        <v>23.969746856597155</v>
      </c>
      <c r="O16" s="4">
        <f t="shared" si="17"/>
        <v>7.5904198379224326</v>
      </c>
      <c r="Q16" s="4">
        <f t="shared" si="18"/>
        <v>3.5334713038604431</v>
      </c>
      <c r="R16" s="10"/>
      <c r="S16" s="9">
        <f t="shared" si="19"/>
        <v>22.771259513767298</v>
      </c>
      <c r="T16" s="25"/>
      <c r="U16" s="9">
        <f t="shared" si="20"/>
        <v>4.0184575612530526</v>
      </c>
      <c r="W16" s="8"/>
      <c r="X16" s="7">
        <f t="shared" si="21"/>
        <v>100</v>
      </c>
    </row>
    <row r="17" spans="1:24">
      <c r="A17" s="2" t="s">
        <v>18</v>
      </c>
      <c r="B17" s="17"/>
      <c r="C17" s="23">
        <f t="shared" si="11"/>
        <v>5.791690731230192</v>
      </c>
      <c r="E17" s="4">
        <f t="shared" si="12"/>
        <v>5.9490201908221838</v>
      </c>
      <c r="G17" s="4">
        <f t="shared" si="13"/>
        <v>25.148130806657417</v>
      </c>
      <c r="I17" s="4">
        <f t="shared" si="14"/>
        <v>19.412592201630282</v>
      </c>
      <c r="K17" s="4">
        <f t="shared" si="15"/>
        <v>6.2094150139894841</v>
      </c>
      <c r="M17" s="9">
        <f t="shared" si="16"/>
        <v>7.0591244369564672</v>
      </c>
      <c r="O17" s="4">
        <f t="shared" si="17"/>
        <v>12.574065403328708</v>
      </c>
      <c r="Q17" s="4">
        <f t="shared" si="18"/>
        <v>7.9491218067020561</v>
      </c>
      <c r="R17" s="10"/>
      <c r="S17" s="9">
        <f t="shared" si="19"/>
        <v>9.9068394086832221</v>
      </c>
      <c r="T17" s="25"/>
      <c r="U17" s="9">
        <f t="shared" si="20"/>
        <v>6.903408456729486</v>
      </c>
      <c r="W17" s="8"/>
      <c r="X17" s="7">
        <f t="shared" si="21"/>
        <v>100.00000000000001</v>
      </c>
    </row>
    <row r="18" spans="1:24">
      <c r="A18" s="2" t="s">
        <v>19</v>
      </c>
      <c r="B18" s="17"/>
      <c r="C18" s="23">
        <f t="shared" si="11"/>
        <v>2.9069063416148548</v>
      </c>
      <c r="E18" s="4">
        <f t="shared" si="12"/>
        <v>6.9993482188652614</v>
      </c>
      <c r="G18" s="4">
        <f t="shared" si="13"/>
        <v>9.0688149523068482</v>
      </c>
      <c r="I18" s="4">
        <f t="shared" si="14"/>
        <v>21.637874272170727</v>
      </c>
      <c r="K18" s="4">
        <f t="shared" si="15"/>
        <v>18.610352769068648</v>
      </c>
      <c r="M18" s="9">
        <f t="shared" si="16"/>
        <v>13.223145388548776</v>
      </c>
      <c r="O18" s="4">
        <f t="shared" si="17"/>
        <v>10.468323432601116</v>
      </c>
      <c r="Q18" s="4">
        <f t="shared" si="18"/>
        <v>4.6270645893315265</v>
      </c>
      <c r="R18" s="10"/>
      <c r="S18" s="9">
        <f t="shared" si="19"/>
        <v>12.458170035492236</v>
      </c>
      <c r="T18" s="25"/>
      <c r="U18" s="9">
        <f t="shared" si="20"/>
        <v>2.3511742468943679</v>
      </c>
      <c r="W18" s="8"/>
      <c r="X18" s="7">
        <f t="shared" si="21"/>
        <v>99.999999999999986</v>
      </c>
    </row>
    <row r="19" spans="1:24">
      <c r="A19" s="2" t="s">
        <v>20</v>
      </c>
      <c r="B19" s="17"/>
      <c r="C19" s="23">
        <f t="shared" si="11"/>
        <v>2.3528333301466104</v>
      </c>
      <c r="E19" s="4">
        <f t="shared" si="12"/>
        <v>4.1743817147762448</v>
      </c>
      <c r="G19" s="4">
        <f t="shared" si="13"/>
        <v>7.6121078328272693</v>
      </c>
      <c r="I19" s="4">
        <f t="shared" si="14"/>
        <v>13.621666648217218</v>
      </c>
      <c r="K19" s="4">
        <f t="shared" si="15"/>
        <v>22.366440298924569</v>
      </c>
      <c r="M19" s="9">
        <f t="shared" si="16"/>
        <v>9.081111098811478</v>
      </c>
      <c r="O19" s="4">
        <f t="shared" si="17"/>
        <v>7.1892129532257538</v>
      </c>
      <c r="Q19" s="4">
        <f t="shared" si="18"/>
        <v>2.2311350544493722</v>
      </c>
      <c r="R19" s="10"/>
      <c r="S19" s="9">
        <f t="shared" si="19"/>
        <v>31.371111068621477</v>
      </c>
      <c r="T19" s="25"/>
      <c r="U19" s="9">
        <f t="shared" si="20"/>
        <v>0</v>
      </c>
      <c r="W19" s="8"/>
      <c r="X19" s="7">
        <f t="shared" si="21"/>
        <v>99.999999999999986</v>
      </c>
    </row>
    <row r="20" spans="1:24" ht="15.75" thickBot="1">
      <c r="A20" s="3" t="s">
        <v>21</v>
      </c>
      <c r="B20" s="17"/>
      <c r="C20" s="23">
        <f t="shared" si="11"/>
        <v>3.4833554537437124</v>
      </c>
      <c r="E20" s="4">
        <f t="shared" si="12"/>
        <v>1.5450366931927757</v>
      </c>
      <c r="G20" s="4">
        <f t="shared" si="13"/>
        <v>25.356778670634377</v>
      </c>
      <c r="I20" s="4">
        <f t="shared" si="14"/>
        <v>6.3021233538126369</v>
      </c>
      <c r="K20" s="4">
        <f t="shared" si="15"/>
        <v>7.0957240724408956</v>
      </c>
      <c r="M20" s="9">
        <f t="shared" si="16"/>
        <v>21.427219402962969</v>
      </c>
      <c r="O20" s="4">
        <f t="shared" si="17"/>
        <v>9.9783619768700103</v>
      </c>
      <c r="Q20" s="4">
        <f t="shared" si="18"/>
        <v>4.1289773697393155</v>
      </c>
      <c r="R20" s="10"/>
      <c r="S20" s="9">
        <f t="shared" si="19"/>
        <v>20.682423006603297</v>
      </c>
      <c r="T20" s="25"/>
      <c r="U20" s="9">
        <f t="shared" si="20"/>
        <v>0</v>
      </c>
      <c r="W20" s="8"/>
      <c r="X20" s="7">
        <f t="shared" si="21"/>
        <v>99.999999999999986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opLeftCell="A9" workbookViewId="0">
      <selection activeCell="G39" sqref="G39"/>
    </sheetView>
  </sheetViews>
  <sheetFormatPr baseColWidth="10" defaultRowHeight="15"/>
  <cols>
    <col min="2" max="20" width="7.7109375" customWidth="1"/>
    <col min="21" max="21" width="7.7109375" style="7" customWidth="1"/>
    <col min="22" max="22" width="7.7109375" customWidth="1"/>
  </cols>
  <sheetData>
    <row r="1" spans="1:22">
      <c r="A1" t="s">
        <v>0</v>
      </c>
      <c r="B1" t="s">
        <v>29</v>
      </c>
      <c r="C1" s="21"/>
      <c r="E1" s="4"/>
      <c r="G1" s="5"/>
      <c r="I1" s="8"/>
      <c r="K1" s="5"/>
      <c r="M1" s="8"/>
      <c r="N1" s="16"/>
      <c r="O1" s="5"/>
      <c r="P1" s="10"/>
      <c r="Q1" s="8"/>
      <c r="R1" s="16"/>
      <c r="S1" s="9"/>
      <c r="U1" s="9"/>
    </row>
    <row r="2" spans="1:22">
      <c r="A2" t="s">
        <v>2</v>
      </c>
      <c r="B2" t="s">
        <v>4</v>
      </c>
      <c r="C2" s="21"/>
      <c r="D2" t="s">
        <v>5</v>
      </c>
      <c r="E2" s="4"/>
      <c r="F2" t="s">
        <v>27</v>
      </c>
      <c r="G2" s="5"/>
      <c r="H2" s="6" t="s">
        <v>7</v>
      </c>
      <c r="I2" s="8"/>
      <c r="J2" t="s">
        <v>3</v>
      </c>
      <c r="K2" s="5"/>
      <c r="L2" t="s">
        <v>24</v>
      </c>
      <c r="M2" s="8"/>
      <c r="N2" s="16" t="s">
        <v>8</v>
      </c>
      <c r="O2" s="5"/>
      <c r="P2" s="10" t="s">
        <v>11</v>
      </c>
      <c r="Q2" s="8"/>
      <c r="R2" s="16" t="s">
        <v>31</v>
      </c>
      <c r="S2" s="9"/>
      <c r="T2" t="s">
        <v>32</v>
      </c>
      <c r="U2" s="9"/>
      <c r="V2" t="s">
        <v>12</v>
      </c>
    </row>
    <row r="3" spans="1:22">
      <c r="A3" t="s">
        <v>13</v>
      </c>
      <c r="B3">
        <v>3</v>
      </c>
      <c r="C3" s="21"/>
      <c r="D3">
        <v>3</v>
      </c>
      <c r="E3" s="4"/>
      <c r="F3">
        <v>4</v>
      </c>
      <c r="G3" s="5"/>
      <c r="H3">
        <v>4</v>
      </c>
      <c r="I3" s="8"/>
      <c r="J3">
        <v>3</v>
      </c>
      <c r="K3" s="5"/>
      <c r="L3">
        <v>3</v>
      </c>
      <c r="M3" s="8"/>
      <c r="N3" s="16">
        <v>2</v>
      </c>
      <c r="O3" s="5"/>
      <c r="P3" s="10">
        <v>1</v>
      </c>
      <c r="Q3" s="8"/>
      <c r="R3" s="16">
        <v>3</v>
      </c>
      <c r="S3" s="9"/>
      <c r="T3">
        <v>3</v>
      </c>
      <c r="U3" s="9"/>
      <c r="V3">
        <f>SUM(B3:T3)</f>
        <v>29</v>
      </c>
    </row>
    <row r="4" spans="1:22">
      <c r="A4" t="s">
        <v>14</v>
      </c>
      <c r="B4">
        <v>44</v>
      </c>
      <c r="C4" s="21"/>
      <c r="D4">
        <v>34</v>
      </c>
      <c r="E4" s="4"/>
      <c r="F4">
        <v>25</v>
      </c>
      <c r="G4" s="5"/>
      <c r="H4">
        <v>38</v>
      </c>
      <c r="I4" s="8"/>
      <c r="J4">
        <v>48</v>
      </c>
      <c r="K4" s="5"/>
      <c r="L4">
        <v>47</v>
      </c>
      <c r="M4" s="8"/>
      <c r="N4" s="16">
        <v>13</v>
      </c>
      <c r="O4" s="5"/>
      <c r="P4" s="10">
        <v>27</v>
      </c>
      <c r="Q4" s="8"/>
      <c r="R4" s="16"/>
      <c r="S4" s="9"/>
      <c r="U4" s="9"/>
    </row>
    <row r="5" spans="1:22">
      <c r="A5" s="1" t="s">
        <v>15</v>
      </c>
      <c r="B5" s="20">
        <v>37</v>
      </c>
      <c r="C5" s="23">
        <f>B5/$B$4*$B$3</f>
        <v>2.5227272727272729</v>
      </c>
      <c r="D5">
        <v>34</v>
      </c>
      <c r="E5" s="4">
        <f>D5/$D$4*$D$3</f>
        <v>3</v>
      </c>
      <c r="F5">
        <v>11</v>
      </c>
      <c r="G5" s="4">
        <f>F5/$F$4*$F$3</f>
        <v>1.76</v>
      </c>
      <c r="H5">
        <v>30</v>
      </c>
      <c r="I5" s="9">
        <f>H5/$H$4*$H$3</f>
        <v>3.1578947368421053</v>
      </c>
      <c r="J5">
        <v>5</v>
      </c>
      <c r="K5" s="4">
        <f>J5/$J$4*$J$3</f>
        <v>0.3125</v>
      </c>
      <c r="L5">
        <v>12</v>
      </c>
      <c r="M5" s="9">
        <f>L5/$L$4*$L$3</f>
        <v>0.76595744680851063</v>
      </c>
      <c r="N5" s="16">
        <v>4</v>
      </c>
      <c r="O5" s="4">
        <f>N5/$N$4*$N$3</f>
        <v>0.61538461538461542</v>
      </c>
      <c r="P5" s="12">
        <v>11</v>
      </c>
      <c r="Q5" s="9">
        <f>P5/$P$4*$P$3</f>
        <v>0.40740740740740738</v>
      </c>
      <c r="R5" s="16"/>
      <c r="S5" s="9"/>
      <c r="U5" s="9"/>
      <c r="V5" s="7">
        <f>SUM(C5,E5,G5,I5,K5,M5,O5,Q5,S5,U5)</f>
        <v>12.54187147916991</v>
      </c>
    </row>
    <row r="6" spans="1:22">
      <c r="A6" s="2" t="s">
        <v>16</v>
      </c>
      <c r="B6" s="20">
        <v>5</v>
      </c>
      <c r="C6" s="23">
        <f t="shared" ref="C6:C11" si="0">B6/$B$4*$B$3</f>
        <v>0.34090909090909088</v>
      </c>
      <c r="D6">
        <v>0</v>
      </c>
      <c r="E6" s="4">
        <f t="shared" ref="E6:E11" si="1">D6/$D$4*$D$3</f>
        <v>0</v>
      </c>
      <c r="F6">
        <v>25</v>
      </c>
      <c r="G6" s="4">
        <f t="shared" ref="G6:G11" si="2">F6/$F$4*$F$3</f>
        <v>4</v>
      </c>
      <c r="H6">
        <v>1</v>
      </c>
      <c r="I6" s="9">
        <f t="shared" ref="I6:I11" si="3">H6/$H$4*$H$3</f>
        <v>0.10526315789473684</v>
      </c>
      <c r="J6">
        <v>45</v>
      </c>
      <c r="K6" s="4">
        <f t="shared" ref="K6:K11" si="4">J6/$J$4*$J$3</f>
        <v>2.8125</v>
      </c>
      <c r="L6">
        <v>41</v>
      </c>
      <c r="M6" s="9">
        <f t="shared" ref="M6:M11" si="5">L6/$L$4*$L$3</f>
        <v>2.6170212765957448</v>
      </c>
      <c r="N6" s="16">
        <v>7</v>
      </c>
      <c r="O6" s="4">
        <f t="shared" ref="O6:O11" si="6">N6/$N$4*$N$3</f>
        <v>1.0769230769230769</v>
      </c>
      <c r="P6" s="12">
        <v>7</v>
      </c>
      <c r="Q6" s="9">
        <f t="shared" ref="Q6:Q11" si="7">P6/$P$4*$P$3</f>
        <v>0.25925925925925924</v>
      </c>
      <c r="R6" s="16"/>
      <c r="S6" s="9"/>
      <c r="U6" s="9"/>
      <c r="V6" s="7">
        <f t="shared" ref="V6:V11" si="8">SUM(C6,E6,G6,I6,K6,M6,O6,Q6,S6,U6)</f>
        <v>11.211875861581909</v>
      </c>
    </row>
    <row r="7" spans="1:22">
      <c r="A7" s="2" t="s">
        <v>17</v>
      </c>
      <c r="B7" s="20">
        <v>3</v>
      </c>
      <c r="C7" s="23">
        <f t="shared" si="0"/>
        <v>0.20454545454545453</v>
      </c>
      <c r="D7">
        <v>12</v>
      </c>
      <c r="E7" s="4">
        <f t="shared" si="1"/>
        <v>1.0588235294117647</v>
      </c>
      <c r="F7">
        <v>0</v>
      </c>
      <c r="G7" s="4">
        <f t="shared" si="2"/>
        <v>0</v>
      </c>
      <c r="H7">
        <v>10</v>
      </c>
      <c r="I7" s="9">
        <f t="shared" si="3"/>
        <v>1.0526315789473684</v>
      </c>
      <c r="J7">
        <v>3</v>
      </c>
      <c r="K7" s="4">
        <f t="shared" si="4"/>
        <v>0.1875</v>
      </c>
      <c r="L7">
        <v>2</v>
      </c>
      <c r="M7" s="9">
        <f t="shared" si="5"/>
        <v>0.1276595744680851</v>
      </c>
      <c r="N7" s="16">
        <v>2</v>
      </c>
      <c r="O7" s="4">
        <f t="shared" si="6"/>
        <v>0.30769230769230771</v>
      </c>
      <c r="P7" s="12">
        <v>3</v>
      </c>
      <c r="Q7" s="9">
        <f t="shared" si="7"/>
        <v>0.1111111111111111</v>
      </c>
      <c r="R7" s="16"/>
      <c r="S7" s="9"/>
      <c r="U7" s="9"/>
      <c r="V7" s="7">
        <f t="shared" si="8"/>
        <v>3.0499635561760914</v>
      </c>
    </row>
    <row r="8" spans="1:22">
      <c r="A8" s="2" t="s">
        <v>18</v>
      </c>
      <c r="B8" s="20">
        <v>44</v>
      </c>
      <c r="C8" s="23">
        <f t="shared" si="0"/>
        <v>3</v>
      </c>
      <c r="D8">
        <v>13</v>
      </c>
      <c r="E8" s="4">
        <f t="shared" si="1"/>
        <v>1.1470588235294117</v>
      </c>
      <c r="F8">
        <v>2</v>
      </c>
      <c r="G8" s="4">
        <f t="shared" si="2"/>
        <v>0.32</v>
      </c>
      <c r="H8">
        <v>8</v>
      </c>
      <c r="I8" s="9">
        <f t="shared" si="3"/>
        <v>0.84210526315789469</v>
      </c>
      <c r="J8">
        <v>9</v>
      </c>
      <c r="K8" s="4">
        <f t="shared" si="4"/>
        <v>0.5625</v>
      </c>
      <c r="L8">
        <v>14</v>
      </c>
      <c r="M8" s="9">
        <f t="shared" si="5"/>
        <v>0.8936170212765957</v>
      </c>
      <c r="N8" s="16">
        <v>10</v>
      </c>
      <c r="O8" s="4">
        <f t="shared" si="6"/>
        <v>1.5384615384615385</v>
      </c>
      <c r="P8" s="12">
        <v>27</v>
      </c>
      <c r="Q8" s="9">
        <f t="shared" si="7"/>
        <v>1</v>
      </c>
      <c r="R8" s="16"/>
      <c r="S8" s="9"/>
      <c r="U8" s="9"/>
      <c r="V8" s="7">
        <f t="shared" si="8"/>
        <v>9.3037426464254409</v>
      </c>
    </row>
    <row r="9" spans="1:22">
      <c r="A9" s="2" t="s">
        <v>19</v>
      </c>
      <c r="B9" s="20">
        <v>20</v>
      </c>
      <c r="C9" s="23">
        <f t="shared" si="0"/>
        <v>1.3636363636363635</v>
      </c>
      <c r="D9">
        <v>32</v>
      </c>
      <c r="E9" s="4">
        <f t="shared" si="1"/>
        <v>2.8235294117647056</v>
      </c>
      <c r="F9">
        <v>22</v>
      </c>
      <c r="G9" s="4">
        <f t="shared" si="2"/>
        <v>3.52</v>
      </c>
      <c r="H9">
        <v>23</v>
      </c>
      <c r="I9" s="9">
        <f t="shared" si="3"/>
        <v>2.4210526315789473</v>
      </c>
      <c r="J9">
        <v>11</v>
      </c>
      <c r="K9" s="4">
        <f t="shared" si="4"/>
        <v>0.6875</v>
      </c>
      <c r="L9">
        <v>40</v>
      </c>
      <c r="M9" s="9">
        <f t="shared" si="5"/>
        <v>2.5531914893617023</v>
      </c>
      <c r="N9" s="16">
        <v>12</v>
      </c>
      <c r="O9" s="4">
        <f t="shared" si="6"/>
        <v>1.8461538461538463</v>
      </c>
      <c r="P9" s="12">
        <v>23</v>
      </c>
      <c r="Q9" s="9">
        <f t="shared" si="7"/>
        <v>0.85185185185185186</v>
      </c>
      <c r="R9" s="16"/>
      <c r="S9" s="9"/>
      <c r="U9" s="9"/>
      <c r="V9" s="7">
        <f t="shared" si="8"/>
        <v>16.066915594347417</v>
      </c>
    </row>
    <row r="10" spans="1:22">
      <c r="A10" s="2" t="s">
        <v>20</v>
      </c>
      <c r="B10" s="20">
        <v>2</v>
      </c>
      <c r="C10" s="23">
        <f t="shared" si="0"/>
        <v>0.13636363636363635</v>
      </c>
      <c r="D10">
        <v>4</v>
      </c>
      <c r="E10" s="4">
        <f t="shared" si="1"/>
        <v>0.3529411764705882</v>
      </c>
      <c r="F10">
        <v>8</v>
      </c>
      <c r="G10" s="4">
        <f t="shared" si="2"/>
        <v>1.28</v>
      </c>
      <c r="H10">
        <v>4</v>
      </c>
      <c r="I10" s="9">
        <f t="shared" si="3"/>
        <v>0.42105263157894735</v>
      </c>
      <c r="J10">
        <v>5</v>
      </c>
      <c r="K10" s="4">
        <f t="shared" si="4"/>
        <v>0.3125</v>
      </c>
      <c r="L10">
        <v>4</v>
      </c>
      <c r="M10" s="9">
        <f t="shared" si="5"/>
        <v>0.25531914893617019</v>
      </c>
      <c r="N10" s="16">
        <v>1</v>
      </c>
      <c r="O10" s="4">
        <f t="shared" si="6"/>
        <v>0.15384615384615385</v>
      </c>
      <c r="P10" s="12">
        <v>12</v>
      </c>
      <c r="Q10" s="9">
        <f t="shared" si="7"/>
        <v>0.44444444444444442</v>
      </c>
      <c r="R10" s="16"/>
      <c r="S10" s="9"/>
      <c r="U10" s="9"/>
      <c r="V10" s="7">
        <f t="shared" si="8"/>
        <v>3.3564671916399398</v>
      </c>
    </row>
    <row r="11" spans="1:22" ht="15.75" thickBot="1">
      <c r="A11" s="3" t="s">
        <v>21</v>
      </c>
      <c r="B11" s="20">
        <v>16</v>
      </c>
      <c r="C11" s="23">
        <f t="shared" si="0"/>
        <v>1.0909090909090908</v>
      </c>
      <c r="D11">
        <v>6</v>
      </c>
      <c r="E11" s="4">
        <f t="shared" si="1"/>
        <v>0.52941176470588236</v>
      </c>
      <c r="F11">
        <v>8</v>
      </c>
      <c r="G11" s="4">
        <f t="shared" si="2"/>
        <v>1.28</v>
      </c>
      <c r="H11">
        <v>17</v>
      </c>
      <c r="I11" s="9">
        <f t="shared" si="3"/>
        <v>1.7894736842105263</v>
      </c>
      <c r="J11">
        <v>4</v>
      </c>
      <c r="K11" s="4">
        <f t="shared" si="4"/>
        <v>0.25</v>
      </c>
      <c r="L11">
        <v>3</v>
      </c>
      <c r="M11" s="9">
        <f t="shared" si="5"/>
        <v>0.19148936170212766</v>
      </c>
      <c r="N11" s="16">
        <v>6</v>
      </c>
      <c r="O11" s="4">
        <f t="shared" si="6"/>
        <v>0.92307692307692313</v>
      </c>
      <c r="P11" s="12">
        <v>13</v>
      </c>
      <c r="Q11" s="9">
        <f t="shared" si="7"/>
        <v>0.48148148148148145</v>
      </c>
      <c r="R11" s="16"/>
      <c r="S11" s="9"/>
      <c r="U11" s="9"/>
      <c r="V11" s="7">
        <f t="shared" si="8"/>
        <v>6.5358423060860327</v>
      </c>
    </row>
    <row r="12" spans="1:22">
      <c r="A12" s="14"/>
      <c r="B12" s="18"/>
      <c r="C12" s="19"/>
      <c r="D12" s="14"/>
      <c r="E12" s="15"/>
      <c r="G12" s="5"/>
      <c r="I12" s="8"/>
      <c r="K12" s="5"/>
      <c r="M12" s="8"/>
      <c r="O12" s="5"/>
      <c r="Q12" s="8"/>
      <c r="R12" s="16"/>
      <c r="S12" s="9"/>
      <c r="U12" s="9"/>
    </row>
    <row r="13" spans="1:22">
      <c r="A13" s="13" t="s">
        <v>22</v>
      </c>
      <c r="B13" s="18"/>
      <c r="C13" s="19"/>
      <c r="D13" s="14"/>
      <c r="E13" s="15"/>
      <c r="G13" s="5"/>
      <c r="I13" s="8"/>
      <c r="K13" s="5"/>
      <c r="M13" s="8"/>
      <c r="O13" s="5"/>
      <c r="Q13" s="8"/>
      <c r="R13" s="16"/>
      <c r="S13" s="9"/>
      <c r="U13" s="9"/>
    </row>
    <row r="14" spans="1:22">
      <c r="A14" s="1" t="s">
        <v>15</v>
      </c>
      <c r="B14" s="17"/>
      <c r="C14" s="23">
        <f t="shared" ref="C14:C20" si="9">C5/$V5*100</f>
        <v>20.114440471799835</v>
      </c>
      <c r="E14" s="4">
        <f t="shared" ref="E14:E20" si="10">E5/$V5*100</f>
        <v>23.919875155653855</v>
      </c>
      <c r="G14" s="4">
        <f t="shared" ref="G14:G20" si="11">G5/$V5*100</f>
        <v>14.032993424650261</v>
      </c>
      <c r="I14" s="9">
        <f t="shared" ref="I14:I20" si="12">I5/$V5*100</f>
        <v>25.178815953319848</v>
      </c>
      <c r="K14" s="4">
        <f t="shared" ref="K14:K20" si="13">K5/$V5*100</f>
        <v>2.4916536620472765</v>
      </c>
      <c r="M14" s="9">
        <f t="shared" ref="M14:M20" si="14">M5/$V5*100</f>
        <v>6.1072021674009846</v>
      </c>
      <c r="O14" s="4">
        <f t="shared" ref="O14:O20" si="15">O5/$V5*100</f>
        <v>4.9066410575700221</v>
      </c>
      <c r="Q14" s="9">
        <f t="shared" ref="Q14:Q20" si="16">Q5/$V5*100</f>
        <v>3.2483781075579312</v>
      </c>
      <c r="R14" s="16"/>
      <c r="S14" s="9"/>
      <c r="U14" s="9"/>
      <c r="V14" s="7">
        <f>SUM(C14:U14)</f>
        <v>100.00000000000001</v>
      </c>
    </row>
    <row r="15" spans="1:22">
      <c r="A15" s="2" t="s">
        <v>16</v>
      </c>
      <c r="B15" s="17"/>
      <c r="C15" s="23">
        <f t="shared" si="9"/>
        <v>3.040607076976602</v>
      </c>
      <c r="E15" s="4">
        <f t="shared" si="10"/>
        <v>0</v>
      </c>
      <c r="G15" s="4">
        <f t="shared" si="11"/>
        <v>35.676456369858798</v>
      </c>
      <c r="I15" s="9">
        <f t="shared" si="12"/>
        <v>0.93885411499628413</v>
      </c>
      <c r="K15" s="4">
        <f t="shared" si="13"/>
        <v>25.085008385056966</v>
      </c>
      <c r="M15" s="9">
        <f t="shared" si="14"/>
        <v>23.341511348365067</v>
      </c>
      <c r="O15" s="4">
        <f t="shared" si="15"/>
        <v>9.6051997918850613</v>
      </c>
      <c r="Q15" s="9">
        <f t="shared" si="16"/>
        <v>2.3123629128612184</v>
      </c>
      <c r="R15" s="16"/>
      <c r="S15" s="9"/>
      <c r="U15" s="9"/>
      <c r="V15" s="7">
        <f t="shared" ref="V15:V20" si="17">SUM(C15:U15)</f>
        <v>99.999999999999972</v>
      </c>
    </row>
    <row r="16" spans="1:22">
      <c r="A16" s="2" t="s">
        <v>17</v>
      </c>
      <c r="B16" s="17"/>
      <c r="C16" s="23">
        <f t="shared" si="9"/>
        <v>6.7064884802067777</v>
      </c>
      <c r="E16" s="4">
        <f t="shared" si="10"/>
        <v>34.715940368129203</v>
      </c>
      <c r="G16" s="4">
        <f t="shared" si="11"/>
        <v>0</v>
      </c>
      <c r="I16" s="9">
        <f t="shared" si="12"/>
        <v>34.512923172993943</v>
      </c>
      <c r="K16" s="4">
        <f t="shared" si="13"/>
        <v>6.1476144401895461</v>
      </c>
      <c r="M16" s="9">
        <f t="shared" si="14"/>
        <v>4.1856098316184145</v>
      </c>
      <c r="O16" s="4">
        <f t="shared" si="15"/>
        <v>10.088392927490538</v>
      </c>
      <c r="Q16" s="9">
        <f t="shared" si="16"/>
        <v>3.6430307793715833</v>
      </c>
      <c r="R16" s="16"/>
      <c r="S16" s="9"/>
      <c r="U16" s="9"/>
      <c r="V16" s="7">
        <f t="shared" si="17"/>
        <v>99.999999999999986</v>
      </c>
    </row>
    <row r="17" spans="1:22">
      <c r="A17" s="2" t="s">
        <v>18</v>
      </c>
      <c r="B17" s="17"/>
      <c r="C17" s="23">
        <f t="shared" si="9"/>
        <v>32.245087960946769</v>
      </c>
      <c r="E17" s="4">
        <f t="shared" si="10"/>
        <v>12.329004220361998</v>
      </c>
      <c r="G17" s="4">
        <f t="shared" si="11"/>
        <v>3.4394760491676548</v>
      </c>
      <c r="I17" s="9">
        <f t="shared" si="12"/>
        <v>9.0512527609675129</v>
      </c>
      <c r="K17" s="4">
        <f t="shared" si="13"/>
        <v>6.0459539926775188</v>
      </c>
      <c r="M17" s="9">
        <f t="shared" si="14"/>
        <v>9.6049198181543556</v>
      </c>
      <c r="O17" s="4">
        <f t="shared" si="15"/>
        <v>16.535942544075265</v>
      </c>
      <c r="Q17" s="9">
        <f t="shared" si="16"/>
        <v>10.748362653648922</v>
      </c>
      <c r="R17" s="16"/>
      <c r="S17" s="9"/>
      <c r="U17" s="9"/>
      <c r="V17" s="7">
        <f t="shared" si="17"/>
        <v>100</v>
      </c>
    </row>
    <row r="18" spans="1:22">
      <c r="A18" s="2" t="s">
        <v>19</v>
      </c>
      <c r="B18" s="17"/>
      <c r="C18" s="23">
        <f t="shared" si="9"/>
        <v>8.4872317628662426</v>
      </c>
      <c r="E18" s="4">
        <f t="shared" si="10"/>
        <v>17.573562238405398</v>
      </c>
      <c r="G18" s="4">
        <f t="shared" si="11"/>
        <v>21.908374257212063</v>
      </c>
      <c r="I18" s="9">
        <f t="shared" si="12"/>
        <v>15.068558849159015</v>
      </c>
      <c r="K18" s="4">
        <f t="shared" si="13"/>
        <v>4.278979347111731</v>
      </c>
      <c r="M18" s="9">
        <f t="shared" si="14"/>
        <v>15.890987130472967</v>
      </c>
      <c r="O18" s="4">
        <f t="shared" si="15"/>
        <v>11.490406078957376</v>
      </c>
      <c r="Q18" s="9">
        <f t="shared" si="16"/>
        <v>5.3019003358152084</v>
      </c>
      <c r="R18" s="16"/>
      <c r="S18" s="9"/>
      <c r="U18" s="9"/>
      <c r="V18" s="7">
        <f t="shared" si="17"/>
        <v>100</v>
      </c>
    </row>
    <row r="19" spans="1:22">
      <c r="A19" s="2" t="s">
        <v>20</v>
      </c>
      <c r="B19" s="17"/>
      <c r="C19" s="23">
        <f t="shared" si="9"/>
        <v>4.0627132213084529</v>
      </c>
      <c r="E19" s="4">
        <f t="shared" si="10"/>
        <v>10.515257749268937</v>
      </c>
      <c r="G19" s="4">
        <f t="shared" si="11"/>
        <v>38.135334770682014</v>
      </c>
      <c r="I19" s="9">
        <f t="shared" si="12"/>
        <v>12.544518016671713</v>
      </c>
      <c r="K19" s="4">
        <f t="shared" si="13"/>
        <v>9.3103844654985384</v>
      </c>
      <c r="M19" s="9">
        <f t="shared" si="14"/>
        <v>7.6067822015988051</v>
      </c>
      <c r="O19" s="4">
        <f t="shared" si="15"/>
        <v>4.5835738907069725</v>
      </c>
      <c r="Q19" s="9">
        <f t="shared" si="16"/>
        <v>13.241435684264587</v>
      </c>
      <c r="R19" s="16"/>
      <c r="S19" s="9"/>
      <c r="U19" s="9"/>
      <c r="V19" s="7">
        <f t="shared" si="17"/>
        <v>100.00000000000003</v>
      </c>
    </row>
    <row r="20" spans="1:22" ht="15.75" thickBot="1">
      <c r="A20" s="3" t="s">
        <v>21</v>
      </c>
      <c r="B20" s="17"/>
      <c r="C20" s="23">
        <f t="shared" si="9"/>
        <v>16.691178272359178</v>
      </c>
      <c r="E20" s="4">
        <f t="shared" si="10"/>
        <v>8.1001306321743076</v>
      </c>
      <c r="G20" s="4">
        <f t="shared" si="11"/>
        <v>19.584315839568102</v>
      </c>
      <c r="I20" s="9">
        <f t="shared" si="12"/>
        <v>27.379388920448829</v>
      </c>
      <c r="K20" s="4">
        <f t="shared" si="13"/>
        <v>3.8250616874156451</v>
      </c>
      <c r="M20" s="9">
        <f t="shared" si="14"/>
        <v>2.9298344839779404</v>
      </c>
      <c r="O20" s="4">
        <f t="shared" si="15"/>
        <v>14.123304691996227</v>
      </c>
      <c r="Q20" s="9">
        <f t="shared" si="16"/>
        <v>7.3667854720597603</v>
      </c>
      <c r="R20" s="16"/>
      <c r="S20" s="9"/>
      <c r="U20" s="9"/>
      <c r="V20" s="7">
        <f t="shared" si="17"/>
        <v>99.999999999999986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workbookViewId="0">
      <selection sqref="A1:V20"/>
    </sheetView>
  </sheetViews>
  <sheetFormatPr baseColWidth="10" defaultRowHeight="15"/>
  <cols>
    <col min="2" max="22" width="7.7109375" customWidth="1"/>
  </cols>
  <sheetData>
    <row r="1" spans="1:22">
      <c r="A1" t="s">
        <v>0</v>
      </c>
      <c r="B1" t="s">
        <v>29</v>
      </c>
      <c r="C1" s="21"/>
      <c r="E1" s="4"/>
      <c r="G1" s="5"/>
      <c r="I1" s="8"/>
      <c r="K1" s="5"/>
      <c r="M1" s="8"/>
      <c r="N1" s="16"/>
      <c r="O1" s="5"/>
      <c r="P1" s="10"/>
      <c r="Q1" s="8"/>
      <c r="R1" s="16"/>
      <c r="S1" s="9"/>
      <c r="U1" s="9"/>
    </row>
    <row r="2" spans="1:22">
      <c r="A2" t="s">
        <v>2</v>
      </c>
      <c r="B2" t="s">
        <v>4</v>
      </c>
      <c r="C2" s="21"/>
      <c r="D2" t="s">
        <v>5</v>
      </c>
      <c r="E2" s="4"/>
      <c r="F2" t="s">
        <v>27</v>
      </c>
      <c r="G2" s="5"/>
      <c r="H2" s="6" t="s">
        <v>7</v>
      </c>
      <c r="I2" s="8"/>
      <c r="J2" t="s">
        <v>33</v>
      </c>
      <c r="K2" s="5"/>
      <c r="L2" t="s">
        <v>34</v>
      </c>
      <c r="M2" s="8"/>
      <c r="N2" s="16" t="s">
        <v>8</v>
      </c>
      <c r="O2" s="5"/>
      <c r="P2" s="10" t="s">
        <v>11</v>
      </c>
      <c r="Q2" s="8"/>
      <c r="R2" s="16" t="s">
        <v>31</v>
      </c>
      <c r="S2" s="9"/>
      <c r="T2" t="s">
        <v>32</v>
      </c>
      <c r="U2" s="9"/>
      <c r="V2" t="s">
        <v>12</v>
      </c>
    </row>
    <row r="3" spans="1:22">
      <c r="A3" t="s">
        <v>13</v>
      </c>
      <c r="B3">
        <v>3</v>
      </c>
      <c r="C3" s="21"/>
      <c r="D3">
        <v>3</v>
      </c>
      <c r="E3" s="4"/>
      <c r="F3">
        <v>4</v>
      </c>
      <c r="G3" s="5"/>
      <c r="H3">
        <v>4</v>
      </c>
      <c r="I3" s="8"/>
      <c r="J3">
        <v>3</v>
      </c>
      <c r="K3" s="5"/>
      <c r="L3">
        <v>3</v>
      </c>
      <c r="M3" s="8"/>
      <c r="N3" s="16">
        <v>2</v>
      </c>
      <c r="O3" s="5"/>
      <c r="P3" s="10">
        <v>1</v>
      </c>
      <c r="Q3" s="8"/>
      <c r="R3" s="16">
        <v>3</v>
      </c>
      <c r="S3" s="9"/>
      <c r="T3">
        <v>3</v>
      </c>
      <c r="U3" s="9"/>
      <c r="V3">
        <f>SUM(B3:T3)</f>
        <v>29</v>
      </c>
    </row>
    <row r="4" spans="1:22">
      <c r="A4" t="s">
        <v>14</v>
      </c>
      <c r="B4">
        <v>44</v>
      </c>
      <c r="C4" s="21"/>
      <c r="D4">
        <v>34</v>
      </c>
      <c r="E4" s="4"/>
      <c r="F4">
        <v>25</v>
      </c>
      <c r="G4" s="5"/>
      <c r="H4">
        <v>38</v>
      </c>
      <c r="I4" s="8"/>
      <c r="J4">
        <v>36</v>
      </c>
      <c r="K4" s="5"/>
      <c r="L4">
        <v>20</v>
      </c>
      <c r="M4" s="8"/>
      <c r="N4" s="16">
        <v>13</v>
      </c>
      <c r="O4" s="5"/>
      <c r="P4" s="10">
        <v>27</v>
      </c>
      <c r="Q4" s="8"/>
      <c r="R4" s="16"/>
      <c r="S4" s="9"/>
      <c r="U4" s="9"/>
    </row>
    <row r="5" spans="1:22">
      <c r="A5" s="1" t="s">
        <v>15</v>
      </c>
      <c r="B5" s="20">
        <v>37</v>
      </c>
      <c r="C5" s="23">
        <f>B5/$B$4*$B$3</f>
        <v>2.5227272727272729</v>
      </c>
      <c r="D5">
        <v>34</v>
      </c>
      <c r="E5" s="4">
        <f>D5/$D$4*$D$3</f>
        <v>3</v>
      </c>
      <c r="F5">
        <v>11</v>
      </c>
      <c r="G5" s="4">
        <f>F5/$F$4*$F$3</f>
        <v>1.76</v>
      </c>
      <c r="H5">
        <v>30</v>
      </c>
      <c r="I5" s="9">
        <f>H5/$H$4*$H$3</f>
        <v>3.1578947368421053</v>
      </c>
      <c r="J5">
        <v>29</v>
      </c>
      <c r="K5" s="4">
        <f>J5/$J$4*$J$3</f>
        <v>2.416666666666667</v>
      </c>
      <c r="L5">
        <v>20</v>
      </c>
      <c r="M5" s="9">
        <f>L5/$L$4*$L$3</f>
        <v>3</v>
      </c>
      <c r="N5" s="16">
        <v>4</v>
      </c>
      <c r="O5" s="4">
        <f>N5/$N$4*$N$3</f>
        <v>0.61538461538461542</v>
      </c>
      <c r="P5" s="12">
        <v>11</v>
      </c>
      <c r="Q5" s="9">
        <f>P5/$P$4*$P$3</f>
        <v>0.40740740740740738</v>
      </c>
      <c r="R5" s="16"/>
      <c r="S5" s="9"/>
      <c r="U5" s="9"/>
      <c r="V5" s="7">
        <f>SUM(C5,E5,G5,I5,K5,M5,O5,Q5,S5,U5)</f>
        <v>16.880080699028071</v>
      </c>
    </row>
    <row r="6" spans="1:22">
      <c r="A6" s="2" t="s">
        <v>16</v>
      </c>
      <c r="B6" s="20">
        <v>5</v>
      </c>
      <c r="C6" s="23">
        <f t="shared" ref="C6:C11" si="0">B6/$B$4*$B$3</f>
        <v>0.34090909090909088</v>
      </c>
      <c r="D6">
        <v>0</v>
      </c>
      <c r="E6" s="4">
        <f t="shared" ref="E6:E11" si="1">D6/$D$4*$D$3</f>
        <v>0</v>
      </c>
      <c r="F6">
        <v>25</v>
      </c>
      <c r="G6" s="4">
        <f t="shared" ref="G6:G11" si="2">F6/$F$4*$F$3</f>
        <v>4</v>
      </c>
      <c r="H6">
        <v>1</v>
      </c>
      <c r="I6" s="9">
        <f t="shared" ref="I6:I11" si="3">H6/$H$4*$H$3</f>
        <v>0.10526315789473684</v>
      </c>
      <c r="J6">
        <v>0</v>
      </c>
      <c r="K6" s="4">
        <f t="shared" ref="K6:K11" si="4">J6/$J$4*$J$3</f>
        <v>0</v>
      </c>
      <c r="L6">
        <v>15</v>
      </c>
      <c r="M6" s="9">
        <f t="shared" ref="M6:M11" si="5">L6/$L$4*$L$3</f>
        <v>2.25</v>
      </c>
      <c r="N6" s="16">
        <v>7</v>
      </c>
      <c r="O6" s="4">
        <f t="shared" ref="O6:O11" si="6">N6/$N$4*$N$3</f>
        <v>1.0769230769230769</v>
      </c>
      <c r="P6" s="12">
        <v>7</v>
      </c>
      <c r="Q6" s="9">
        <f t="shared" ref="Q6:Q11" si="7">P6/$P$4*$P$3</f>
        <v>0.25925925925925924</v>
      </c>
      <c r="R6" s="16"/>
      <c r="S6" s="9"/>
      <c r="U6" s="9"/>
      <c r="V6" s="7">
        <f t="shared" ref="V6:V11" si="8">SUM(C6,E6,G6,I6,K6,M6,O6,Q6,S6,U6)</f>
        <v>8.0323545849861642</v>
      </c>
    </row>
    <row r="7" spans="1:22">
      <c r="A7" s="2" t="s">
        <v>17</v>
      </c>
      <c r="B7" s="20">
        <v>3</v>
      </c>
      <c r="C7" s="23">
        <f t="shared" si="0"/>
        <v>0.20454545454545453</v>
      </c>
      <c r="D7">
        <v>12</v>
      </c>
      <c r="E7" s="4">
        <f t="shared" si="1"/>
        <v>1.0588235294117647</v>
      </c>
      <c r="F7">
        <v>0</v>
      </c>
      <c r="G7" s="4">
        <f t="shared" si="2"/>
        <v>0</v>
      </c>
      <c r="H7">
        <v>10</v>
      </c>
      <c r="I7" s="9">
        <f t="shared" si="3"/>
        <v>1.0526315789473684</v>
      </c>
      <c r="J7">
        <v>11</v>
      </c>
      <c r="K7" s="4">
        <f t="shared" si="4"/>
        <v>0.91666666666666674</v>
      </c>
      <c r="L7">
        <v>0</v>
      </c>
      <c r="M7" s="9">
        <f t="shared" si="5"/>
        <v>0</v>
      </c>
      <c r="N7" s="16">
        <v>2</v>
      </c>
      <c r="O7" s="4">
        <f t="shared" si="6"/>
        <v>0.30769230769230771</v>
      </c>
      <c r="P7" s="12">
        <v>3</v>
      </c>
      <c r="Q7" s="9">
        <f t="shared" si="7"/>
        <v>0.1111111111111111</v>
      </c>
      <c r="R7" s="16"/>
      <c r="S7" s="9"/>
      <c r="U7" s="9"/>
      <c r="V7" s="7">
        <f t="shared" si="8"/>
        <v>3.6514706483746733</v>
      </c>
    </row>
    <row r="8" spans="1:22">
      <c r="A8" s="2" t="s">
        <v>18</v>
      </c>
      <c r="B8" s="20">
        <v>44</v>
      </c>
      <c r="C8" s="23">
        <f t="shared" si="0"/>
        <v>3</v>
      </c>
      <c r="D8">
        <v>13</v>
      </c>
      <c r="E8" s="4">
        <f t="shared" si="1"/>
        <v>1.1470588235294117</v>
      </c>
      <c r="F8">
        <v>2</v>
      </c>
      <c r="G8" s="4">
        <f t="shared" si="2"/>
        <v>0.32</v>
      </c>
      <c r="H8">
        <v>8</v>
      </c>
      <c r="I8" s="9">
        <f t="shared" si="3"/>
        <v>0.84210526315789469</v>
      </c>
      <c r="J8">
        <v>10</v>
      </c>
      <c r="K8" s="4">
        <f t="shared" si="4"/>
        <v>0.83333333333333337</v>
      </c>
      <c r="L8">
        <v>20</v>
      </c>
      <c r="M8" s="9">
        <f t="shared" si="5"/>
        <v>3</v>
      </c>
      <c r="N8" s="16">
        <v>10</v>
      </c>
      <c r="O8" s="4">
        <f t="shared" si="6"/>
        <v>1.5384615384615385</v>
      </c>
      <c r="P8" s="12">
        <v>27</v>
      </c>
      <c r="Q8" s="9">
        <f t="shared" si="7"/>
        <v>1</v>
      </c>
      <c r="R8" s="16"/>
      <c r="S8" s="9"/>
      <c r="U8" s="9"/>
      <c r="V8" s="7">
        <f t="shared" si="8"/>
        <v>11.680958958482178</v>
      </c>
    </row>
    <row r="9" spans="1:22">
      <c r="A9" s="2" t="s">
        <v>19</v>
      </c>
      <c r="B9" s="20">
        <v>20</v>
      </c>
      <c r="C9" s="23">
        <f t="shared" si="0"/>
        <v>1.3636363636363635</v>
      </c>
      <c r="D9">
        <v>32</v>
      </c>
      <c r="E9" s="4">
        <f t="shared" si="1"/>
        <v>2.8235294117647056</v>
      </c>
      <c r="F9">
        <v>22</v>
      </c>
      <c r="G9" s="4">
        <f t="shared" si="2"/>
        <v>3.52</v>
      </c>
      <c r="H9">
        <v>23</v>
      </c>
      <c r="I9" s="9">
        <f t="shared" si="3"/>
        <v>2.4210526315789473</v>
      </c>
      <c r="J9">
        <v>9</v>
      </c>
      <c r="K9" s="4">
        <f t="shared" si="4"/>
        <v>0.75</v>
      </c>
      <c r="L9">
        <v>19</v>
      </c>
      <c r="M9" s="9">
        <f t="shared" si="5"/>
        <v>2.8499999999999996</v>
      </c>
      <c r="N9" s="16">
        <v>12</v>
      </c>
      <c r="O9" s="4">
        <f t="shared" si="6"/>
        <v>1.8461538461538463</v>
      </c>
      <c r="P9" s="12">
        <v>23</v>
      </c>
      <c r="Q9" s="9">
        <f t="shared" si="7"/>
        <v>0.85185185185185186</v>
      </c>
      <c r="R9" s="16"/>
      <c r="S9" s="9"/>
      <c r="U9" s="9"/>
      <c r="V9" s="7">
        <f t="shared" si="8"/>
        <v>16.426224104985714</v>
      </c>
    </row>
    <row r="10" spans="1:22">
      <c r="A10" s="2" t="s">
        <v>20</v>
      </c>
      <c r="B10" s="20">
        <v>2</v>
      </c>
      <c r="C10" s="23">
        <f t="shared" si="0"/>
        <v>0.13636363636363635</v>
      </c>
      <c r="D10">
        <v>4</v>
      </c>
      <c r="E10" s="4">
        <f t="shared" si="1"/>
        <v>0.3529411764705882</v>
      </c>
      <c r="F10">
        <v>8</v>
      </c>
      <c r="G10" s="4">
        <f t="shared" si="2"/>
        <v>1.28</v>
      </c>
      <c r="H10">
        <v>4</v>
      </c>
      <c r="I10" s="9">
        <f t="shared" si="3"/>
        <v>0.42105263157894735</v>
      </c>
      <c r="J10">
        <v>4</v>
      </c>
      <c r="K10" s="4">
        <f t="shared" si="4"/>
        <v>0.33333333333333331</v>
      </c>
      <c r="L10">
        <v>13</v>
      </c>
      <c r="M10" s="9">
        <f t="shared" si="5"/>
        <v>1.9500000000000002</v>
      </c>
      <c r="N10" s="16">
        <v>1</v>
      </c>
      <c r="O10" s="4">
        <f t="shared" si="6"/>
        <v>0.15384615384615385</v>
      </c>
      <c r="P10" s="12">
        <v>12</v>
      </c>
      <c r="Q10" s="9">
        <f t="shared" si="7"/>
        <v>0.44444444444444442</v>
      </c>
      <c r="R10" s="16"/>
      <c r="S10" s="9"/>
      <c r="U10" s="9"/>
      <c r="V10" s="7">
        <f t="shared" si="8"/>
        <v>5.0719813760371038</v>
      </c>
    </row>
    <row r="11" spans="1:22" ht="15.75" thickBot="1">
      <c r="A11" s="3" t="s">
        <v>21</v>
      </c>
      <c r="B11" s="20">
        <v>16</v>
      </c>
      <c r="C11" s="23">
        <f t="shared" si="0"/>
        <v>1.0909090909090908</v>
      </c>
      <c r="D11">
        <v>6</v>
      </c>
      <c r="E11" s="4">
        <f t="shared" si="1"/>
        <v>0.52941176470588236</v>
      </c>
      <c r="F11">
        <v>8</v>
      </c>
      <c r="G11" s="4">
        <f t="shared" si="2"/>
        <v>1.28</v>
      </c>
      <c r="H11">
        <v>17</v>
      </c>
      <c r="I11" s="9">
        <f t="shared" si="3"/>
        <v>1.7894736842105263</v>
      </c>
      <c r="J11">
        <v>0</v>
      </c>
      <c r="K11" s="4">
        <f t="shared" si="4"/>
        <v>0</v>
      </c>
      <c r="L11">
        <v>20</v>
      </c>
      <c r="M11" s="9">
        <f t="shared" si="5"/>
        <v>3</v>
      </c>
      <c r="N11" s="16">
        <v>6</v>
      </c>
      <c r="O11" s="4">
        <f t="shared" si="6"/>
        <v>0.92307692307692313</v>
      </c>
      <c r="P11" s="12">
        <v>13</v>
      </c>
      <c r="Q11" s="9">
        <f t="shared" si="7"/>
        <v>0.48148148148148145</v>
      </c>
      <c r="R11" s="16"/>
      <c r="S11" s="9"/>
      <c r="U11" s="9"/>
      <c r="V11" s="7">
        <f t="shared" si="8"/>
        <v>9.0943529443839033</v>
      </c>
    </row>
    <row r="12" spans="1:22">
      <c r="A12" s="14"/>
      <c r="B12" s="18"/>
      <c r="C12" s="19"/>
      <c r="D12" s="14"/>
      <c r="E12" s="15"/>
      <c r="G12" s="5"/>
      <c r="I12" s="8"/>
      <c r="K12" s="5"/>
      <c r="M12" s="8"/>
      <c r="O12" s="5"/>
      <c r="Q12" s="8"/>
      <c r="R12" s="16"/>
      <c r="S12" s="9"/>
      <c r="U12" s="9"/>
    </row>
    <row r="13" spans="1:22">
      <c r="A13" s="13" t="s">
        <v>22</v>
      </c>
      <c r="B13" s="18"/>
      <c r="C13" s="19"/>
      <c r="D13" s="14"/>
      <c r="E13" s="15"/>
      <c r="G13" s="5"/>
      <c r="I13" s="8"/>
      <c r="K13" s="5"/>
      <c r="M13" s="8"/>
      <c r="O13" s="5"/>
      <c r="Q13" s="8"/>
      <c r="R13" s="16"/>
      <c r="S13" s="9"/>
      <c r="U13" s="9"/>
    </row>
    <row r="14" spans="1:22">
      <c r="A14" s="1" t="s">
        <v>15</v>
      </c>
      <c r="B14" s="17"/>
      <c r="C14" s="23">
        <f t="shared" ref="C14:C20" si="9">C5/$V5*100</f>
        <v>14.944995333301502</v>
      </c>
      <c r="E14" s="4">
        <f t="shared" ref="E14:E20" si="10">E5/$V5*100</f>
        <v>17.772426882845028</v>
      </c>
      <c r="G14" s="4">
        <f t="shared" ref="G14:G20" si="11">G5/$V5*100</f>
        <v>10.426490437935751</v>
      </c>
      <c r="I14" s="9">
        <f t="shared" ref="I14:I20" si="12">I5/$V5*100</f>
        <v>18.707817771415822</v>
      </c>
      <c r="K14" s="4">
        <f t="shared" ref="K14:K20" si="13">K5/$V5*100</f>
        <v>14.316677211180719</v>
      </c>
      <c r="M14" s="9">
        <f t="shared" ref="M14:M20" si="14">M5/$V5*100</f>
        <v>17.772426882845028</v>
      </c>
      <c r="O14" s="4">
        <f t="shared" ref="O14:O20" si="15">O5/$V5*100</f>
        <v>3.645626027250263</v>
      </c>
      <c r="Q14" s="9">
        <f t="shared" ref="Q14:Q20" si="16">Q5/$V5*100</f>
        <v>2.413539453225868</v>
      </c>
      <c r="R14" s="16"/>
      <c r="S14" s="9"/>
      <c r="U14" s="9"/>
      <c r="V14" s="7">
        <f>SUM(C14:U14)</f>
        <v>99.999999999999972</v>
      </c>
    </row>
    <row r="15" spans="1:22">
      <c r="A15" s="2" t="s">
        <v>16</v>
      </c>
      <c r="B15" s="17"/>
      <c r="C15" s="23">
        <f t="shared" si="9"/>
        <v>4.2441987253190723</v>
      </c>
      <c r="E15" s="4">
        <f t="shared" si="10"/>
        <v>0</v>
      </c>
      <c r="G15" s="4">
        <f t="shared" si="11"/>
        <v>49.798598377077127</v>
      </c>
      <c r="I15" s="9">
        <f t="shared" si="12"/>
        <v>1.3104894309757138</v>
      </c>
      <c r="K15" s="4">
        <f t="shared" si="13"/>
        <v>0</v>
      </c>
      <c r="M15" s="9">
        <f t="shared" si="14"/>
        <v>28.011711587105882</v>
      </c>
      <c r="O15" s="4">
        <f t="shared" si="15"/>
        <v>13.407314947674609</v>
      </c>
      <c r="Q15" s="9">
        <f t="shared" si="16"/>
        <v>3.2276869318475914</v>
      </c>
      <c r="R15" s="16"/>
      <c r="S15" s="9"/>
      <c r="U15" s="9"/>
      <c r="V15" s="7">
        <f t="shared" ref="V15:V20" si="17">SUM(C15:U15)</f>
        <v>99.999999999999986</v>
      </c>
    </row>
    <row r="16" spans="1:22">
      <c r="A16" s="2" t="s">
        <v>17</v>
      </c>
      <c r="B16" s="17"/>
      <c r="C16" s="23">
        <f t="shared" si="9"/>
        <v>5.6017280225571824</v>
      </c>
      <c r="E16" s="4">
        <f t="shared" si="10"/>
        <v>28.997180352060713</v>
      </c>
      <c r="G16" s="4">
        <f t="shared" si="11"/>
        <v>0</v>
      </c>
      <c r="I16" s="9">
        <f t="shared" si="12"/>
        <v>28.827606197955092</v>
      </c>
      <c r="K16" s="4">
        <f t="shared" si="13"/>
        <v>25.104040397385894</v>
      </c>
      <c r="M16" s="9">
        <f t="shared" si="14"/>
        <v>0</v>
      </c>
      <c r="O16" s="4">
        <f t="shared" si="15"/>
        <v>8.4265310424791817</v>
      </c>
      <c r="Q16" s="9">
        <f t="shared" si="16"/>
        <v>3.0429139875619264</v>
      </c>
      <c r="R16" s="16"/>
      <c r="S16" s="9"/>
      <c r="U16" s="9"/>
      <c r="V16" s="7">
        <f t="shared" si="17"/>
        <v>99.999999999999986</v>
      </c>
    </row>
    <row r="17" spans="1:22">
      <c r="A17" s="2" t="s">
        <v>18</v>
      </c>
      <c r="B17" s="17"/>
      <c r="C17" s="23">
        <f t="shared" si="9"/>
        <v>25.68282288006446</v>
      </c>
      <c r="E17" s="4">
        <f t="shared" si="10"/>
        <v>9.8199028659069985</v>
      </c>
      <c r="G17" s="4">
        <f t="shared" si="11"/>
        <v>2.7395011072068756</v>
      </c>
      <c r="I17" s="9">
        <f t="shared" si="12"/>
        <v>7.2092134400180932</v>
      </c>
      <c r="K17" s="4">
        <f t="shared" si="13"/>
        <v>7.1341174666845726</v>
      </c>
      <c r="M17" s="9">
        <f t="shared" si="14"/>
        <v>25.68282288006446</v>
      </c>
      <c r="O17" s="4">
        <f t="shared" si="15"/>
        <v>13.170678400033056</v>
      </c>
      <c r="Q17" s="9">
        <f t="shared" si="16"/>
        <v>8.5609409600214867</v>
      </c>
      <c r="R17" s="16"/>
      <c r="S17" s="9"/>
      <c r="U17" s="9"/>
      <c r="V17" s="7">
        <f t="shared" si="17"/>
        <v>100</v>
      </c>
    </row>
    <row r="18" spans="1:22">
      <c r="A18" s="2" t="s">
        <v>19</v>
      </c>
      <c r="B18" s="17"/>
      <c r="C18" s="23">
        <f t="shared" si="9"/>
        <v>8.3015813915656391</v>
      </c>
      <c r="E18" s="4">
        <f t="shared" si="10"/>
        <v>17.189156763712383</v>
      </c>
      <c r="G18" s="4">
        <f t="shared" si="11"/>
        <v>21.429148765428106</v>
      </c>
      <c r="I18" s="9">
        <f t="shared" si="12"/>
        <v>14.738948014498995</v>
      </c>
      <c r="K18" s="4">
        <f t="shared" si="13"/>
        <v>4.5658697653611018</v>
      </c>
      <c r="M18" s="9">
        <f t="shared" si="14"/>
        <v>17.350305108372186</v>
      </c>
      <c r="O18" s="4">
        <f t="shared" si="15"/>
        <v>11.239064037811945</v>
      </c>
      <c r="Q18" s="9">
        <f t="shared" si="16"/>
        <v>5.185926153249647</v>
      </c>
      <c r="R18" s="16"/>
      <c r="S18" s="9"/>
      <c r="U18" s="9"/>
      <c r="V18" s="7">
        <f t="shared" si="17"/>
        <v>100.00000000000001</v>
      </c>
    </row>
    <row r="19" spans="1:22">
      <c r="A19" s="2" t="s">
        <v>20</v>
      </c>
      <c r="B19" s="17"/>
      <c r="C19" s="23">
        <f t="shared" si="9"/>
        <v>2.6885673714792202</v>
      </c>
      <c r="E19" s="4">
        <f t="shared" si="10"/>
        <v>6.9586449614756294</v>
      </c>
      <c r="G19" s="4">
        <f t="shared" si="11"/>
        <v>25.23668572695162</v>
      </c>
      <c r="I19" s="9">
        <f t="shared" si="12"/>
        <v>8.3015413575498744</v>
      </c>
      <c r="K19" s="4">
        <f t="shared" si="13"/>
        <v>6.5720535747269837</v>
      </c>
      <c r="M19" s="9">
        <f t="shared" si="14"/>
        <v>38.446513412152861</v>
      </c>
      <c r="O19" s="4">
        <f t="shared" si="15"/>
        <v>3.0332554960278388</v>
      </c>
      <c r="Q19" s="9">
        <f t="shared" si="16"/>
        <v>8.7627380996359783</v>
      </c>
      <c r="R19" s="16"/>
      <c r="S19" s="9"/>
      <c r="U19" s="9"/>
      <c r="V19" s="7">
        <f t="shared" si="17"/>
        <v>100</v>
      </c>
    </row>
    <row r="20" spans="1:22" ht="15.75" thickBot="1">
      <c r="A20" s="3" t="s">
        <v>21</v>
      </c>
      <c r="B20" s="17"/>
      <c r="C20" s="23">
        <f t="shared" si="9"/>
        <v>11.99545583485153</v>
      </c>
      <c r="E20" s="4">
        <f t="shared" si="10"/>
        <v>5.8213241551485373</v>
      </c>
      <c r="G20" s="4">
        <f t="shared" si="11"/>
        <v>14.074668179559129</v>
      </c>
      <c r="I20" s="9">
        <f t="shared" si="12"/>
        <v>19.67675650102839</v>
      </c>
      <c r="K20" s="4">
        <f t="shared" si="13"/>
        <v>0</v>
      </c>
      <c r="M20" s="9">
        <f t="shared" si="14"/>
        <v>32.987503545841712</v>
      </c>
      <c r="O20" s="4">
        <f t="shared" si="15"/>
        <v>10.150001091028219</v>
      </c>
      <c r="Q20" s="9">
        <f t="shared" si="16"/>
        <v>5.2942906925424964</v>
      </c>
      <c r="R20" s="16"/>
      <c r="S20" s="9"/>
      <c r="U20" s="9"/>
      <c r="V20" s="7">
        <f t="shared" si="17"/>
        <v>100.00000000000003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workbookViewId="0">
      <selection activeCell="V34" sqref="V34"/>
    </sheetView>
  </sheetViews>
  <sheetFormatPr baseColWidth="10" defaultRowHeight="15"/>
  <cols>
    <col min="2" max="22" width="7.7109375" customWidth="1"/>
  </cols>
  <sheetData>
    <row r="1" spans="1:22">
      <c r="A1" t="s">
        <v>0</v>
      </c>
      <c r="B1" t="s">
        <v>29</v>
      </c>
      <c r="C1" s="21"/>
      <c r="E1" s="4"/>
      <c r="G1" s="5"/>
      <c r="I1" s="8"/>
      <c r="K1" s="5"/>
      <c r="M1" s="8"/>
      <c r="N1" s="16"/>
      <c r="O1" s="5"/>
      <c r="P1" s="10"/>
      <c r="Q1" s="8"/>
      <c r="R1" s="16"/>
      <c r="S1" s="9"/>
      <c r="U1" s="9"/>
    </row>
    <row r="2" spans="1:22">
      <c r="A2" t="s">
        <v>2</v>
      </c>
      <c r="B2" t="s">
        <v>4</v>
      </c>
      <c r="C2" s="21"/>
      <c r="D2" t="s">
        <v>5</v>
      </c>
      <c r="E2" s="4"/>
      <c r="F2" t="s">
        <v>28</v>
      </c>
      <c r="G2" s="5"/>
      <c r="H2" s="6" t="s">
        <v>7</v>
      </c>
      <c r="I2" s="8"/>
      <c r="J2" t="s">
        <v>35</v>
      </c>
      <c r="K2" s="5"/>
      <c r="L2" t="s">
        <v>36</v>
      </c>
      <c r="M2" s="8"/>
      <c r="N2" s="16" t="s">
        <v>8</v>
      </c>
      <c r="O2" s="5"/>
      <c r="P2" s="10" t="s">
        <v>11</v>
      </c>
      <c r="Q2" s="8"/>
      <c r="R2" s="16" t="s">
        <v>31</v>
      </c>
      <c r="S2" s="9"/>
      <c r="T2" t="s">
        <v>32</v>
      </c>
      <c r="U2" s="9"/>
      <c r="V2" t="s">
        <v>12</v>
      </c>
    </row>
    <row r="3" spans="1:22">
      <c r="A3" t="s">
        <v>13</v>
      </c>
      <c r="B3">
        <v>3</v>
      </c>
      <c r="C3" s="21"/>
      <c r="D3">
        <v>3</v>
      </c>
      <c r="E3" s="4"/>
      <c r="F3">
        <v>4</v>
      </c>
      <c r="G3" s="5"/>
      <c r="H3">
        <v>4</v>
      </c>
      <c r="I3" s="8"/>
      <c r="J3">
        <v>3</v>
      </c>
      <c r="K3" s="5"/>
      <c r="L3">
        <v>3</v>
      </c>
      <c r="M3" s="8"/>
      <c r="N3" s="16">
        <v>2</v>
      </c>
      <c r="O3" s="5"/>
      <c r="P3" s="10">
        <v>1</v>
      </c>
      <c r="Q3" s="8"/>
      <c r="R3" s="16">
        <v>3</v>
      </c>
      <c r="S3" s="9"/>
      <c r="T3">
        <v>3</v>
      </c>
      <c r="U3" s="9"/>
      <c r="V3">
        <f>SUM(B3:T3)</f>
        <v>29</v>
      </c>
    </row>
    <row r="4" spans="1:22">
      <c r="A4" t="s">
        <v>14</v>
      </c>
      <c r="B4">
        <v>44</v>
      </c>
      <c r="C4" s="21"/>
      <c r="D4">
        <v>34</v>
      </c>
      <c r="E4" s="4"/>
      <c r="F4">
        <v>22</v>
      </c>
      <c r="G4" s="5"/>
      <c r="H4">
        <v>38</v>
      </c>
      <c r="I4" s="8"/>
      <c r="J4">
        <v>22</v>
      </c>
      <c r="K4" s="5"/>
      <c r="L4">
        <v>10</v>
      </c>
      <c r="M4" s="8"/>
      <c r="N4" s="16">
        <v>13</v>
      </c>
      <c r="O4" s="5"/>
      <c r="P4" s="10">
        <v>27</v>
      </c>
      <c r="Q4" s="8"/>
      <c r="R4" s="16"/>
      <c r="S4" s="9"/>
      <c r="U4" s="9"/>
    </row>
    <row r="5" spans="1:22">
      <c r="A5" s="1" t="s">
        <v>15</v>
      </c>
      <c r="B5" s="20">
        <v>37</v>
      </c>
      <c r="C5" s="23">
        <f>B5/$B$4*$B$3</f>
        <v>2.5227272727272729</v>
      </c>
      <c r="D5">
        <v>34</v>
      </c>
      <c r="E5" s="4">
        <f>D5/$D$4*$D$3</f>
        <v>3</v>
      </c>
      <c r="F5">
        <v>9</v>
      </c>
      <c r="G5" s="4">
        <f>F5/$F$4*$F$3</f>
        <v>1.6363636363636365</v>
      </c>
      <c r="H5">
        <v>30</v>
      </c>
      <c r="I5" s="9">
        <f>H5/$H$4*$H$3</f>
        <v>3.1578947368421053</v>
      </c>
      <c r="J5">
        <v>7</v>
      </c>
      <c r="K5" s="4">
        <f>J5/$J$4*$J$3</f>
        <v>0.95454545454545459</v>
      </c>
      <c r="L5">
        <v>3</v>
      </c>
      <c r="M5" s="9">
        <f>L5/$L$4*$L$3</f>
        <v>0.89999999999999991</v>
      </c>
      <c r="N5" s="16">
        <v>4</v>
      </c>
      <c r="O5" s="4">
        <f>N5/$N$4*$N$3</f>
        <v>0.61538461538461542</v>
      </c>
      <c r="P5" s="12">
        <v>11</v>
      </c>
      <c r="Q5" s="9">
        <f>P5/$P$4*$P$3</f>
        <v>0.40740740740740738</v>
      </c>
      <c r="R5" s="16"/>
      <c r="S5" s="9"/>
      <c r="U5" s="9"/>
      <c r="V5" s="7">
        <f>SUM(C5,E5,G5,I5,K5,M5,O5,Q5,S5,U5)</f>
        <v>13.194323123270493</v>
      </c>
    </row>
    <row r="6" spans="1:22">
      <c r="A6" s="2" t="s">
        <v>16</v>
      </c>
      <c r="B6" s="20">
        <v>5</v>
      </c>
      <c r="C6" s="23">
        <f t="shared" ref="C6:C11" si="0">B6/$B$4*$B$3</f>
        <v>0.34090909090909088</v>
      </c>
      <c r="D6">
        <v>0</v>
      </c>
      <c r="E6" s="4">
        <f t="shared" ref="E6:E11" si="1">D6/$D$4*$D$3</f>
        <v>0</v>
      </c>
      <c r="F6">
        <v>22</v>
      </c>
      <c r="G6" s="4">
        <f t="shared" ref="G6:G11" si="2">F6/$F$4*$F$3</f>
        <v>4</v>
      </c>
      <c r="H6">
        <v>1</v>
      </c>
      <c r="I6" s="9">
        <f t="shared" ref="I6:I11" si="3">H6/$H$4*$H$3</f>
        <v>0.10526315789473684</v>
      </c>
      <c r="J6">
        <v>15</v>
      </c>
      <c r="K6" s="4">
        <f t="shared" ref="K6:K11" si="4">J6/$J$4*$J$3</f>
        <v>2.0454545454545454</v>
      </c>
      <c r="L6">
        <v>4</v>
      </c>
      <c r="M6" s="9">
        <f t="shared" ref="M6:M11" si="5">L6/$L$4*$L$3</f>
        <v>1.2000000000000002</v>
      </c>
      <c r="N6" s="16">
        <v>7</v>
      </c>
      <c r="O6" s="4">
        <f t="shared" ref="O6:O11" si="6">N6/$N$4*$N$3</f>
        <v>1.0769230769230769</v>
      </c>
      <c r="P6" s="12">
        <v>7</v>
      </c>
      <c r="Q6" s="9">
        <f t="shared" ref="Q6:Q11" si="7">P6/$P$4*$P$3</f>
        <v>0.25925925925925924</v>
      </c>
      <c r="R6" s="16"/>
      <c r="S6" s="9"/>
      <c r="U6" s="9"/>
      <c r="V6" s="7">
        <f t="shared" ref="V6:V11" si="8">SUM(C6,E6,G6,I6,K6,M6,O6,Q6,S6,U6)</f>
        <v>9.0278091304407102</v>
      </c>
    </row>
    <row r="7" spans="1:22">
      <c r="A7" s="2" t="s">
        <v>17</v>
      </c>
      <c r="B7" s="20">
        <v>3</v>
      </c>
      <c r="C7" s="23">
        <f t="shared" si="0"/>
        <v>0.20454545454545453</v>
      </c>
      <c r="D7">
        <v>12</v>
      </c>
      <c r="E7" s="4">
        <f t="shared" si="1"/>
        <v>1.0588235294117647</v>
      </c>
      <c r="F7">
        <v>0</v>
      </c>
      <c r="G7" s="4">
        <f t="shared" si="2"/>
        <v>0</v>
      </c>
      <c r="H7">
        <v>10</v>
      </c>
      <c r="I7" s="9">
        <f t="shared" si="3"/>
        <v>1.0526315789473684</v>
      </c>
      <c r="J7">
        <v>0</v>
      </c>
      <c r="K7" s="4">
        <f t="shared" si="4"/>
        <v>0</v>
      </c>
      <c r="L7">
        <v>6</v>
      </c>
      <c r="M7" s="9">
        <f t="shared" si="5"/>
        <v>1.7999999999999998</v>
      </c>
      <c r="N7" s="16">
        <v>2</v>
      </c>
      <c r="O7" s="4">
        <f t="shared" si="6"/>
        <v>0.30769230769230771</v>
      </c>
      <c r="P7" s="12">
        <v>3</v>
      </c>
      <c r="Q7" s="9">
        <f t="shared" si="7"/>
        <v>0.1111111111111111</v>
      </c>
      <c r="R7" s="16"/>
      <c r="S7" s="9"/>
      <c r="U7" s="9"/>
      <c r="V7" s="7">
        <f t="shared" si="8"/>
        <v>4.5348039817080057</v>
      </c>
    </row>
    <row r="8" spans="1:22">
      <c r="A8" s="2" t="s">
        <v>18</v>
      </c>
      <c r="B8" s="20">
        <v>44</v>
      </c>
      <c r="C8" s="23">
        <f t="shared" si="0"/>
        <v>3</v>
      </c>
      <c r="D8">
        <v>13</v>
      </c>
      <c r="E8" s="4">
        <f t="shared" si="1"/>
        <v>1.1470588235294117</v>
      </c>
      <c r="F8">
        <v>2</v>
      </c>
      <c r="G8" s="4">
        <f t="shared" si="2"/>
        <v>0.36363636363636365</v>
      </c>
      <c r="H8">
        <v>8</v>
      </c>
      <c r="I8" s="9">
        <f t="shared" si="3"/>
        <v>0.84210526315789469</v>
      </c>
      <c r="J8">
        <v>11</v>
      </c>
      <c r="K8" s="4">
        <f t="shared" si="4"/>
        <v>1.5</v>
      </c>
      <c r="L8">
        <v>7</v>
      </c>
      <c r="M8" s="9">
        <f t="shared" si="5"/>
        <v>2.0999999999999996</v>
      </c>
      <c r="N8" s="16">
        <v>10</v>
      </c>
      <c r="O8" s="4">
        <f t="shared" si="6"/>
        <v>1.5384615384615385</v>
      </c>
      <c r="P8" s="12">
        <v>27</v>
      </c>
      <c r="Q8" s="9">
        <f t="shared" si="7"/>
        <v>1</v>
      </c>
      <c r="R8" s="16"/>
      <c r="S8" s="9"/>
      <c r="U8" s="9"/>
      <c r="V8" s="7">
        <f t="shared" si="8"/>
        <v>11.491261988785206</v>
      </c>
    </row>
    <row r="9" spans="1:22">
      <c r="A9" s="2" t="s">
        <v>19</v>
      </c>
      <c r="B9" s="20">
        <v>20</v>
      </c>
      <c r="C9" s="23">
        <f t="shared" si="0"/>
        <v>1.3636363636363635</v>
      </c>
      <c r="D9">
        <v>32</v>
      </c>
      <c r="E9" s="4">
        <f t="shared" si="1"/>
        <v>2.8235294117647056</v>
      </c>
      <c r="F9">
        <v>18</v>
      </c>
      <c r="G9" s="4">
        <f t="shared" si="2"/>
        <v>3.2727272727272729</v>
      </c>
      <c r="H9">
        <v>23</v>
      </c>
      <c r="I9" s="9">
        <f t="shared" si="3"/>
        <v>2.4210526315789473</v>
      </c>
      <c r="J9">
        <v>20</v>
      </c>
      <c r="K9" s="4">
        <f t="shared" si="4"/>
        <v>2.7272727272727271</v>
      </c>
      <c r="L9">
        <v>8</v>
      </c>
      <c r="M9" s="9">
        <f t="shared" si="5"/>
        <v>2.4000000000000004</v>
      </c>
      <c r="N9" s="16">
        <v>12</v>
      </c>
      <c r="O9" s="4">
        <f t="shared" si="6"/>
        <v>1.8461538461538463</v>
      </c>
      <c r="P9" s="12">
        <v>23</v>
      </c>
      <c r="Q9" s="9">
        <f t="shared" si="7"/>
        <v>0.85185185185185186</v>
      </c>
      <c r="R9" s="16"/>
      <c r="S9" s="9"/>
      <c r="U9" s="9"/>
      <c r="V9" s="7">
        <f t="shared" si="8"/>
        <v>17.706224104985711</v>
      </c>
    </row>
    <row r="10" spans="1:22">
      <c r="A10" s="2" t="s">
        <v>20</v>
      </c>
      <c r="B10" s="20">
        <v>2</v>
      </c>
      <c r="C10" s="23">
        <f t="shared" si="0"/>
        <v>0.13636363636363635</v>
      </c>
      <c r="D10">
        <v>4</v>
      </c>
      <c r="E10" s="4">
        <f t="shared" si="1"/>
        <v>0.3529411764705882</v>
      </c>
      <c r="F10">
        <v>8</v>
      </c>
      <c r="G10" s="4">
        <f t="shared" si="2"/>
        <v>1.4545454545454546</v>
      </c>
      <c r="H10">
        <v>4</v>
      </c>
      <c r="I10" s="9">
        <f t="shared" si="3"/>
        <v>0.42105263157894735</v>
      </c>
      <c r="J10">
        <v>0</v>
      </c>
      <c r="K10" s="4">
        <f t="shared" si="4"/>
        <v>0</v>
      </c>
      <c r="L10">
        <v>2</v>
      </c>
      <c r="M10" s="9">
        <f t="shared" si="5"/>
        <v>0.60000000000000009</v>
      </c>
      <c r="N10" s="16">
        <v>1</v>
      </c>
      <c r="O10" s="4">
        <f t="shared" si="6"/>
        <v>0.15384615384615385</v>
      </c>
      <c r="P10" s="12">
        <v>12</v>
      </c>
      <c r="Q10" s="9">
        <f t="shared" si="7"/>
        <v>0.44444444444444442</v>
      </c>
      <c r="R10" s="16"/>
      <c r="S10" s="9"/>
      <c r="U10" s="9"/>
      <c r="V10" s="7">
        <f t="shared" si="8"/>
        <v>3.563193497249225</v>
      </c>
    </row>
    <row r="11" spans="1:22" ht="15.75" thickBot="1">
      <c r="A11" s="3" t="s">
        <v>21</v>
      </c>
      <c r="B11" s="20">
        <v>16</v>
      </c>
      <c r="C11" s="23">
        <f t="shared" si="0"/>
        <v>1.0909090909090908</v>
      </c>
      <c r="D11">
        <v>6</v>
      </c>
      <c r="E11" s="4">
        <f t="shared" si="1"/>
        <v>0.52941176470588236</v>
      </c>
      <c r="F11">
        <v>7</v>
      </c>
      <c r="G11" s="4">
        <f t="shared" si="2"/>
        <v>1.2727272727272727</v>
      </c>
      <c r="H11">
        <v>17</v>
      </c>
      <c r="I11" s="9">
        <f t="shared" si="3"/>
        <v>1.7894736842105263</v>
      </c>
      <c r="J11">
        <v>2</v>
      </c>
      <c r="K11" s="4">
        <f t="shared" si="4"/>
        <v>0.27272727272727271</v>
      </c>
      <c r="L11">
        <v>9</v>
      </c>
      <c r="M11" s="9">
        <f t="shared" si="5"/>
        <v>2.7</v>
      </c>
      <c r="N11" s="16">
        <v>6</v>
      </c>
      <c r="O11" s="4">
        <f t="shared" si="6"/>
        <v>0.92307692307692313</v>
      </c>
      <c r="P11" s="12">
        <v>13</v>
      </c>
      <c r="Q11" s="9">
        <f t="shared" si="7"/>
        <v>0.48148148148148145</v>
      </c>
      <c r="R11" s="16"/>
      <c r="S11" s="9"/>
      <c r="U11" s="9"/>
      <c r="V11" s="7">
        <f t="shared" si="8"/>
        <v>9.0598074898384482</v>
      </c>
    </row>
    <row r="12" spans="1:22">
      <c r="A12" s="14"/>
      <c r="B12" s="18"/>
      <c r="C12" s="19"/>
      <c r="D12" s="14"/>
      <c r="E12" s="15"/>
      <c r="G12" s="5"/>
      <c r="I12" s="8"/>
      <c r="K12" s="5"/>
      <c r="M12" s="8"/>
      <c r="O12" s="5"/>
      <c r="Q12" s="8"/>
      <c r="R12" s="16"/>
      <c r="S12" s="9"/>
      <c r="U12" s="9"/>
    </row>
    <row r="13" spans="1:22">
      <c r="A13" s="13" t="s">
        <v>22</v>
      </c>
      <c r="B13" s="18"/>
      <c r="C13" s="19"/>
      <c r="D13" s="14"/>
      <c r="E13" s="15"/>
      <c r="G13" s="5"/>
      <c r="I13" s="8"/>
      <c r="K13" s="5"/>
      <c r="M13" s="8"/>
      <c r="O13" s="5"/>
      <c r="Q13" s="8"/>
      <c r="R13" s="16"/>
      <c r="S13" s="9"/>
      <c r="U13" s="9"/>
    </row>
    <row r="14" spans="1:22">
      <c r="A14" s="1" t="s">
        <v>15</v>
      </c>
      <c r="B14" s="17"/>
      <c r="C14" s="23">
        <f t="shared" ref="C14:C20" si="9">C5/$V5*100</f>
        <v>19.119793028851952</v>
      </c>
      <c r="E14" s="4">
        <f t="shared" ref="E14:E20" si="10">E5/$V5*100</f>
        <v>22.737051169445564</v>
      </c>
      <c r="G14" s="4">
        <f t="shared" ref="G14:G20" si="11">G5/$V5*100</f>
        <v>12.402027910606671</v>
      </c>
      <c r="I14" s="9">
        <f t="shared" ref="I14:I20" si="12">I5/$V5*100</f>
        <v>23.933738073100592</v>
      </c>
      <c r="K14" s="4">
        <f t="shared" ref="K14:K20" si="13">K5/$V5*100</f>
        <v>7.2345162811872257</v>
      </c>
      <c r="M14" s="9">
        <f t="shared" ref="M14:M20" si="14">M5/$V5*100</f>
        <v>6.8211153508336686</v>
      </c>
      <c r="O14" s="4">
        <f t="shared" ref="O14:O20" si="15">O5/$V5*100</f>
        <v>4.6640104962965259</v>
      </c>
      <c r="Q14" s="9">
        <f t="shared" ref="Q14:Q20" si="16">Q5/$V5*100</f>
        <v>3.0877476896777925</v>
      </c>
      <c r="R14" s="16"/>
      <c r="S14" s="9"/>
      <c r="U14" s="9"/>
      <c r="V14" s="7">
        <f>SUM(C14:U14)</f>
        <v>100</v>
      </c>
    </row>
    <row r="15" spans="1:22">
      <c r="A15" s="2" t="s">
        <v>16</v>
      </c>
      <c r="B15" s="17"/>
      <c r="C15" s="23">
        <f t="shared" si="9"/>
        <v>3.7762106617826641</v>
      </c>
      <c r="E15" s="4">
        <f t="shared" si="10"/>
        <v>0</v>
      </c>
      <c r="G15" s="4">
        <f t="shared" si="11"/>
        <v>44.307538431583261</v>
      </c>
      <c r="I15" s="9">
        <f t="shared" si="12"/>
        <v>1.1659878534627173</v>
      </c>
      <c r="K15" s="4">
        <f t="shared" si="13"/>
        <v>22.657263970695986</v>
      </c>
      <c r="M15" s="9">
        <f t="shared" si="14"/>
        <v>13.292261529474981</v>
      </c>
      <c r="O15" s="4">
        <f t="shared" si="15"/>
        <v>11.928952654657031</v>
      </c>
      <c r="Q15" s="9">
        <f t="shared" si="16"/>
        <v>2.8717848983433591</v>
      </c>
      <c r="R15" s="16"/>
      <c r="S15" s="9"/>
      <c r="U15" s="9"/>
      <c r="V15" s="7">
        <f t="shared" ref="V15:V20" si="17">SUM(C15:U15)</f>
        <v>100.00000000000001</v>
      </c>
    </row>
    <row r="16" spans="1:22">
      <c r="A16" s="2" t="s">
        <v>17</v>
      </c>
      <c r="B16" s="17"/>
      <c r="C16" s="23">
        <f t="shared" si="9"/>
        <v>4.5105688221702094</v>
      </c>
      <c r="E16" s="4">
        <f t="shared" si="10"/>
        <v>23.348826844175203</v>
      </c>
      <c r="G16" s="4">
        <f t="shared" si="11"/>
        <v>0</v>
      </c>
      <c r="I16" s="9">
        <f t="shared" si="12"/>
        <v>23.212283997133241</v>
      </c>
      <c r="K16" s="4">
        <f t="shared" si="13"/>
        <v>0</v>
      </c>
      <c r="M16" s="9">
        <f t="shared" si="14"/>
        <v>39.69300563509784</v>
      </c>
      <c r="O16" s="4">
        <f t="shared" si="15"/>
        <v>6.7851291683927935</v>
      </c>
      <c r="Q16" s="9">
        <f t="shared" si="16"/>
        <v>2.4501855330307309</v>
      </c>
      <c r="R16" s="16"/>
      <c r="S16" s="9"/>
      <c r="U16" s="9"/>
      <c r="V16" s="7">
        <f t="shared" si="17"/>
        <v>100.00000000000003</v>
      </c>
    </row>
    <row r="17" spans="1:22">
      <c r="A17" s="2" t="s">
        <v>18</v>
      </c>
      <c r="B17" s="17"/>
      <c r="C17" s="23">
        <f t="shared" si="9"/>
        <v>26.106793169695575</v>
      </c>
      <c r="E17" s="4">
        <f t="shared" si="10"/>
        <v>9.982009153118895</v>
      </c>
      <c r="G17" s="4">
        <f t="shared" si="11"/>
        <v>3.1644597781449182</v>
      </c>
      <c r="I17" s="9">
        <f t="shared" si="12"/>
        <v>7.3282226441250735</v>
      </c>
      <c r="K17" s="4">
        <f t="shared" si="13"/>
        <v>13.053396584847787</v>
      </c>
      <c r="M17" s="9">
        <f t="shared" si="14"/>
        <v>18.274755218786897</v>
      </c>
      <c r="O17" s="4">
        <f t="shared" si="15"/>
        <v>13.388099061382347</v>
      </c>
      <c r="Q17" s="9">
        <f t="shared" si="16"/>
        <v>8.7022643898985237</v>
      </c>
      <c r="R17" s="16"/>
      <c r="S17" s="9"/>
      <c r="U17" s="9"/>
      <c r="V17" s="7">
        <f t="shared" si="17"/>
        <v>100.00000000000003</v>
      </c>
    </row>
    <row r="18" spans="1:22">
      <c r="A18" s="2" t="s">
        <v>19</v>
      </c>
      <c r="B18" s="17"/>
      <c r="C18" s="23">
        <f t="shared" si="9"/>
        <v>7.7014520744284001</v>
      </c>
      <c r="E18" s="4">
        <f t="shared" si="10"/>
        <v>15.946536059992923</v>
      </c>
      <c r="G18" s="4">
        <f t="shared" si="11"/>
        <v>18.483484978628166</v>
      </c>
      <c r="I18" s="9">
        <f t="shared" si="12"/>
        <v>13.673455261967618</v>
      </c>
      <c r="K18" s="4">
        <f t="shared" si="13"/>
        <v>15.4029041488568</v>
      </c>
      <c r="M18" s="9">
        <f t="shared" si="14"/>
        <v>13.554555650993988</v>
      </c>
      <c r="O18" s="4">
        <f t="shared" si="15"/>
        <v>10.426581269995374</v>
      </c>
      <c r="Q18" s="9">
        <f t="shared" si="16"/>
        <v>4.811030555136754</v>
      </c>
      <c r="R18" s="16"/>
      <c r="S18" s="9"/>
      <c r="U18" s="9"/>
      <c r="V18" s="7">
        <f t="shared" si="17"/>
        <v>100.00000000000001</v>
      </c>
    </row>
    <row r="19" spans="1:22">
      <c r="A19" s="2" t="s">
        <v>20</v>
      </c>
      <c r="B19" s="17"/>
      <c r="C19" s="23">
        <f t="shared" si="9"/>
        <v>3.8270062085853236</v>
      </c>
      <c r="E19" s="4">
        <f t="shared" si="10"/>
        <v>9.9051925398678957</v>
      </c>
      <c r="G19" s="4">
        <f t="shared" si="11"/>
        <v>40.821399558243456</v>
      </c>
      <c r="I19" s="9">
        <f t="shared" si="12"/>
        <v>11.816720924754682</v>
      </c>
      <c r="K19" s="4">
        <f t="shared" si="13"/>
        <v>0</v>
      </c>
      <c r="M19" s="9">
        <f t="shared" si="14"/>
        <v>16.838827317775426</v>
      </c>
      <c r="O19" s="4">
        <f t="shared" si="15"/>
        <v>4.3176480301988267</v>
      </c>
      <c r="Q19" s="9">
        <f t="shared" si="16"/>
        <v>12.473205420574388</v>
      </c>
      <c r="R19" s="16"/>
      <c r="S19" s="9"/>
      <c r="U19" s="9"/>
      <c r="V19" s="7">
        <f t="shared" si="17"/>
        <v>100</v>
      </c>
    </row>
    <row r="20" spans="1:22" ht="15.75" thickBot="1">
      <c r="A20" s="3" t="s">
        <v>21</v>
      </c>
      <c r="B20" s="17"/>
      <c r="C20" s="23">
        <f t="shared" si="9"/>
        <v>12.04119504893082</v>
      </c>
      <c r="E20" s="4">
        <f t="shared" si="10"/>
        <v>5.8435211266870155</v>
      </c>
      <c r="G20" s="4">
        <f t="shared" si="11"/>
        <v>14.048060890419292</v>
      </c>
      <c r="I20" s="9">
        <f t="shared" si="12"/>
        <v>19.751784860965468</v>
      </c>
      <c r="K20" s="4">
        <f t="shared" si="13"/>
        <v>3.0102987622327051</v>
      </c>
      <c r="M20" s="9">
        <f t="shared" si="14"/>
        <v>29.801957746103785</v>
      </c>
      <c r="O20" s="4">
        <f t="shared" si="15"/>
        <v>10.188703502941463</v>
      </c>
      <c r="Q20" s="9">
        <f t="shared" si="16"/>
        <v>5.3144780617194671</v>
      </c>
      <c r="R20" s="16"/>
      <c r="S20" s="9"/>
      <c r="U20" s="9"/>
      <c r="V20" s="7">
        <f t="shared" si="17"/>
        <v>100.00000000000001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1ºESO</vt:lpstr>
      <vt:lpstr>2ºESO</vt:lpstr>
      <vt:lpstr>3ºESO Ac</vt:lpstr>
      <vt:lpstr>3ºESO Ap</vt:lpstr>
      <vt:lpstr>4ºESO It. I</vt:lpstr>
      <vt:lpstr>4ºESO It. II</vt:lpstr>
      <vt:lpstr>4ºESO It. III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IAP</cp:lastModifiedBy>
  <cp:revision/>
  <dcterms:created xsi:type="dcterms:W3CDTF">2019-04-08T17:41:37Z</dcterms:created>
  <dcterms:modified xsi:type="dcterms:W3CDTF">2019-05-27T10:35:37Z</dcterms:modified>
  <cp:category/>
  <cp:contentStatus/>
</cp:coreProperties>
</file>