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70" yWindow="90" windowWidth="15870" windowHeight="5850"/>
  </bookViews>
  <sheets>
    <sheet name="FI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FINAL!$A$1:$J$19</definedName>
  </definedNames>
  <calcPr calcId="152511"/>
</workbook>
</file>

<file path=xl/calcChain.xml><?xml version="1.0" encoding="utf-8"?>
<calcChain xmlns="http://schemas.openxmlformats.org/spreadsheetml/2006/main">
  <c r="K8" i="4" l="1"/>
  <c r="K11" i="4"/>
  <c r="B19" i="4"/>
  <c r="K19" i="4"/>
  <c r="B62" i="4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B52" i="4"/>
  <c r="I51" i="4"/>
  <c r="K51" i="4" s="1"/>
  <c r="I49" i="4"/>
  <c r="K49" i="4" s="1"/>
  <c r="I48" i="4"/>
  <c r="K48" i="4" s="1"/>
  <c r="I47" i="4"/>
  <c r="K47" i="4" s="1"/>
  <c r="I46" i="4"/>
  <c r="K46" i="4" s="1"/>
  <c r="I45" i="4"/>
  <c r="I44" i="4"/>
  <c r="K44" i="4" s="1"/>
  <c r="B41" i="4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B32" i="4"/>
  <c r="K27" i="4"/>
  <c r="K26" i="4"/>
  <c r="K25" i="4"/>
  <c r="K24" i="4"/>
  <c r="K23" i="4"/>
  <c r="K52" i="4" l="1"/>
  <c r="K62" i="4"/>
  <c r="K41" i="4"/>
  <c r="K22" i="4"/>
  <c r="K32" i="4" s="1"/>
  <c r="J66" i="4" l="1"/>
</calcChain>
</file>

<file path=xl/sharedStrings.xml><?xml version="1.0" encoding="utf-8"?>
<sst xmlns="http://schemas.openxmlformats.org/spreadsheetml/2006/main" count="160" uniqueCount="76">
  <si>
    <t xml:space="preserve">APELLIDOS:                                         </t>
  </si>
  <si>
    <t>NOMBRE:</t>
  </si>
  <si>
    <t>EVALUACIÓN FINAL</t>
  </si>
  <si>
    <t xml:space="preserve">INSTRUMENTO: </t>
  </si>
  <si>
    <t>INSTRUMENTO:</t>
  </si>
  <si>
    <t>NOTA CRITERIO</t>
  </si>
  <si>
    <t>UNIDAD DE TRABAJO</t>
  </si>
  <si>
    <t>CALIFICACIÓN</t>
  </si>
  <si>
    <t>CRITERIOS DE EVALUACIÓN</t>
  </si>
  <si>
    <t>Pondera</t>
  </si>
  <si>
    <t>a)</t>
  </si>
  <si>
    <t>b)</t>
  </si>
  <si>
    <t xml:space="preserve">c) </t>
  </si>
  <si>
    <t>d)</t>
  </si>
  <si>
    <t>e)</t>
  </si>
  <si>
    <t>f)</t>
  </si>
  <si>
    <t>g)</t>
  </si>
  <si>
    <t>TOTAL CALIFICACIÓN</t>
  </si>
  <si>
    <t>RA 5:</t>
  </si>
  <si>
    <t>NOTA EVALUACIÓN</t>
  </si>
  <si>
    <t>b)Se han descrito los tipos de accidentes y las consecuencias</t>
  </si>
  <si>
    <t>c) Se han descrito los signos y síntomas de compromiso vital en adultos , niños y lactantes</t>
  </si>
  <si>
    <t>d)Se ha asegurado la zona según el procedimiento oportuno</t>
  </si>
  <si>
    <t>e)Se han identificado las técnicas de autoprotección en la manipulación de personas accidentadas.</t>
  </si>
  <si>
    <t>f)Se ha descrito el contenido mínimo de un botiquín de urgencias y las indicaciones de los productos y medicamentos.</t>
  </si>
  <si>
    <t>g)Se han descrito procedimientos para comprobar el nivel de consciencia.</t>
  </si>
  <si>
    <t>h)Se han tomado las constantes vitales.</t>
  </si>
  <si>
    <t>i)Se han establecido las prioridades de actuación en múltiples víctimas.</t>
  </si>
  <si>
    <t>j)Se han descrito los procedimientos para verificar la permeabilidad de las vías aéreas</t>
  </si>
  <si>
    <t>k)Se han identificado las condiciones de funcionamiento adecuadas de la ventilación-oxigenación.</t>
  </si>
  <si>
    <t>l)Se ha identificado la secuencia de actuación según protocolo establecido por el ILCOR (Comité de Coordinación Internacional sobre la Resucitación).</t>
  </si>
  <si>
    <t>m)Se han descrito y ejecutado los procedimientos de actuación en caso de hemorragias.</t>
  </si>
  <si>
    <t>n)Se ha utilizado los protocolos de transmisión de información.</t>
  </si>
  <si>
    <t>a)Se ha descrito el sistema de emergencias.</t>
  </si>
  <si>
    <t>RA 2:Aplica técnicas de soporte vital básico describiéndolas y relacionándolas con el objetivo a conseguir.</t>
  </si>
  <si>
    <t>RA 1:Realiza la valoración inicial de la asistencia en una urgencia describiendo riesgos, recursos disponibles y tipo de ayuda necesaria.</t>
  </si>
  <si>
    <t>RA 3:Aplica procedimientos de inmovilización y movilización de víctimas seleccionando los medios materiales y las técnicas.</t>
  </si>
  <si>
    <t>RA 4:Aplica técnicas de apoyo psicológico y de autocontrol al accidentado y acompañantes, describiendo y aplicando las estrategias de comunicación adecuadas.</t>
  </si>
  <si>
    <t>a)Se ha descrito la valoración primaria y secundaria del accidentado</t>
  </si>
  <si>
    <t>b)Se han aplicado técnicas de apertura de la vía aérea.</t>
  </si>
  <si>
    <t>c) Se han descrito los fundamentos de la resucitación cardiopulmonar.</t>
  </si>
  <si>
    <t>d)Se han aplicado técnicas de soporte ventilatorio y circulatorio.</t>
  </si>
  <si>
    <t>e)Se ha realizado desfibrilación externa semiautomática (DESA)</t>
  </si>
  <si>
    <t>f)Se han indicado las lesiones, patologías o traumatismos más frecuentes.</t>
  </si>
  <si>
    <t>g)Se han aplicado primeros auxilios ante lesiones por agentes físicos, químicos y biológicos.</t>
  </si>
  <si>
    <t>h)Se han aplicado primeros auxilios ante patologías orgánicas de urgencia.</t>
  </si>
  <si>
    <t>i)Se han aplicado medidas post-reanimación</t>
  </si>
  <si>
    <t>j)Se han especificado casos o circunstancias en los que no se debe intervenir</t>
  </si>
  <si>
    <t>a)Se han efectuado las maniobras necesarias para acceder a la víctima.</t>
  </si>
  <si>
    <t>b)Se han aplicado normas y protocolos de seguridad y de autoprotección personal.</t>
  </si>
  <si>
    <t>c) Se han caracterizado las medidas posturales ante un lesionado.</t>
  </si>
  <si>
    <t>d)Se han confeccionado sistemas para la inmovilización y movilización de enfermos o accidentados con materiales convencionales e inespecíficos u otros medios.</t>
  </si>
  <si>
    <t>e)Se han descrito las repercusiones de una movilización y traslado inadecuados.</t>
  </si>
  <si>
    <t>f)Se han identificado los medios materiales de Inmovilización y movilización.</t>
  </si>
  <si>
    <t>a)Se han descrito las estrategias básicas de comunicación con el accidentado y sus acompañantes</t>
  </si>
  <si>
    <t>b)Se han detectado las necesidades psicológicas del accidentado.</t>
  </si>
  <si>
    <t>c) Se han aplicado técnicas básicas de soporte psicológico para mejorar el estado emocional del accidentado.</t>
  </si>
  <si>
    <t>d)Se ha valorado la importancia de infundir confianza y optimismo al accidentado durante toda la  actuación.</t>
  </si>
  <si>
    <t>e)Se han identificado los factores que predisponen la ansiedad en las situaciones de accidente, emergencia y duelo.</t>
  </si>
  <si>
    <t>f)Se han especificado las técnicas que deben ser empleadas para controlar una situación de duelo, ansiedad y angustia o agresividad.</t>
  </si>
  <si>
    <t>g)Se ha valorado la importancia de auto controlarse ante situaciones de estrés.</t>
  </si>
  <si>
    <t>h)Se han especificado las técnicas que deben ser empleadas para superar  Psicológicamente el fracaso en la prestación del auxilio.</t>
  </si>
  <si>
    <t>INSTRUMENTO: Prueba escrita</t>
  </si>
  <si>
    <t>INSTRUMENTO: portfolio actividades cuaderno alumno</t>
  </si>
  <si>
    <t>x</t>
  </si>
  <si>
    <t>INSTRUMENTO: prácticas en clase</t>
  </si>
  <si>
    <t xml:space="preserve"> x</t>
  </si>
  <si>
    <t>INSTRUMENTO: portfolio. Actividades clase.</t>
  </si>
  <si>
    <t>INSTRUMENTO: Prueba Escrita</t>
  </si>
  <si>
    <t>INSTRUMENTO: Prácticas en clase</t>
  </si>
  <si>
    <t>INSTRUMENTO: portfolio; actividades clase</t>
  </si>
  <si>
    <t>INSTRUMENTO: prueba escrita</t>
  </si>
  <si>
    <t>INSTRUMENTO:prácticas en clase</t>
  </si>
  <si>
    <t>%</t>
  </si>
  <si>
    <t>INSTRUMENTO: actividades de clase</t>
  </si>
  <si>
    <t>INSTRUMENTO:mural-infografía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</si>
</sst>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9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Fill="1" applyBorder="1" applyAlignment="1">
      <alignment textRotation="90" wrapText="1"/>
    </xf>
    <xf numFmtId="0" fontId="6" fillId="0" borderId="1" xfId="0" applyFont="1" applyBorder="1" applyAlignment="1">
      <alignment horizontal="center" vertical="center" wrapText="1"/>
    </xf>
    <xf numFmtId="10" fontId="6" fillId="4" borderId="0" xfId="1" applyNumberFormat="1" applyFont="1" applyFill="1" applyAlignment="1">
      <alignment horizontal="center" vertical="center" textRotation="90"/>
    </xf>
    <xf numFmtId="0" fontId="4" fillId="0" borderId="1" xfId="0" applyFont="1" applyBorder="1" applyAlignment="1">
      <alignment horizont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5" borderId="1" xfId="0" applyFont="1" applyFill="1" applyBorder="1" applyAlignment="1">
      <alignment textRotation="90" wrapText="1"/>
    </xf>
    <xf numFmtId="0" fontId="8" fillId="0" borderId="1" xfId="0" applyFont="1" applyBorder="1"/>
    <xf numFmtId="0" fontId="4" fillId="0" borderId="2" xfId="0" applyFont="1" applyBorder="1" applyAlignment="1">
      <alignment horizontal="center" vertical="center"/>
    </xf>
    <xf numFmtId="9" fontId="10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9" fontId="4" fillId="2" borderId="2" xfId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2" borderId="3" xfId="0" applyFont="1" applyFill="1" applyBorder="1"/>
    <xf numFmtId="2" fontId="8" fillId="2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2" fontId="4" fillId="2" borderId="6" xfId="0" applyNumberFormat="1" applyFont="1" applyFill="1" applyBorder="1"/>
    <xf numFmtId="0" fontId="4" fillId="2" borderId="7" xfId="0" applyFont="1" applyFill="1" applyBorder="1"/>
    <xf numFmtId="0" fontId="4" fillId="0" borderId="1" xfId="0" applyFont="1" applyBorder="1" applyAlignment="1">
      <alignment vertical="center"/>
    </xf>
    <xf numFmtId="2" fontId="7" fillId="2" borderId="5" xfId="0" applyNumberFormat="1" applyFont="1" applyFill="1" applyBorder="1"/>
    <xf numFmtId="0" fontId="4" fillId="0" borderId="0" xfId="0" applyFont="1"/>
    <xf numFmtId="0" fontId="0" fillId="0" borderId="0" xfId="0" applyNumberFormat="1" applyAlignment="1">
      <alignment vertical="center" readingOrder="1"/>
    </xf>
    <xf numFmtId="0" fontId="4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justify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justify" vertical="center"/>
    </xf>
    <xf numFmtId="0" fontId="0" fillId="0" borderId="1" xfId="0" applyBorder="1"/>
    <xf numFmtId="2" fontId="8" fillId="2" borderId="8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NumberFormat="1" applyAlignment="1">
      <alignment vertical="center" wrapText="1" readingOrder="1"/>
    </xf>
    <xf numFmtId="0" fontId="0" fillId="0" borderId="0" xfId="0" applyNumberFormat="1" applyAlignment="1">
      <alignment vertical="center" readingOrder="1"/>
    </xf>
  </cellXfs>
  <cellStyles count="2">
    <cellStyle name="Normal" xfId="0" builtinId="0"/>
    <cellStyle name="Porcentaje" xfId="1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Solsti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2" zoomScale="70" zoomScaleNormal="70" workbookViewId="0">
      <selection activeCell="J18" sqref="J18"/>
    </sheetView>
  </sheetViews>
  <sheetFormatPr baseColWidth="10" defaultRowHeight="15" x14ac:dyDescent="0.25"/>
  <cols>
    <col min="1" max="1" width="64.85546875" customWidth="1"/>
    <col min="2" max="2" width="12.28515625" bestFit="1" customWidth="1"/>
    <col min="3" max="11" width="7.7109375" customWidth="1"/>
    <col min="12" max="12" width="6.5703125" bestFit="1" customWidth="1"/>
    <col min="13" max="13" width="41.5703125" customWidth="1"/>
  </cols>
  <sheetData>
    <row r="1" spans="1:13" ht="25.5" x14ac:dyDescent="0.25">
      <c r="A1" s="47" t="s">
        <v>0</v>
      </c>
      <c r="B1" s="47"/>
      <c r="C1" s="47"/>
      <c r="D1" s="47"/>
      <c r="E1" s="1"/>
      <c r="F1" s="1" t="s">
        <v>1</v>
      </c>
      <c r="G1" s="1"/>
      <c r="H1" s="1"/>
      <c r="I1" s="1"/>
      <c r="J1" s="1"/>
      <c r="K1" s="1"/>
    </row>
    <row r="2" spans="1:13" ht="25.5" x14ac:dyDescent="0.25">
      <c r="A2" s="2" t="s">
        <v>2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ht="150" customHeight="1" x14ac:dyDescent="0.25">
      <c r="A3" s="6" t="s">
        <v>35</v>
      </c>
      <c r="B3" s="7">
        <v>0.25</v>
      </c>
      <c r="C3" s="8" t="s">
        <v>63</v>
      </c>
      <c r="D3" s="8" t="s">
        <v>62</v>
      </c>
      <c r="E3" s="8" t="s">
        <v>75</v>
      </c>
      <c r="F3" s="8" t="s">
        <v>65</v>
      </c>
      <c r="G3" s="8" t="s">
        <v>3</v>
      </c>
      <c r="H3" s="8" t="s">
        <v>3</v>
      </c>
      <c r="I3" s="8" t="s">
        <v>5</v>
      </c>
      <c r="J3" s="9" t="s">
        <v>6</v>
      </c>
      <c r="K3" s="10" t="s">
        <v>7</v>
      </c>
    </row>
    <row r="4" spans="1:13" x14ac:dyDescent="0.25">
      <c r="A4" s="11" t="s">
        <v>8</v>
      </c>
      <c r="B4" s="12" t="s">
        <v>9</v>
      </c>
      <c r="C4" s="42"/>
      <c r="D4" s="43"/>
      <c r="E4" s="43"/>
      <c r="F4" s="43"/>
      <c r="G4" s="43"/>
      <c r="H4" s="43"/>
      <c r="I4" s="43"/>
      <c r="J4" s="43"/>
      <c r="K4" s="44"/>
      <c r="M4" s="48"/>
    </row>
    <row r="5" spans="1:13" x14ac:dyDescent="0.25">
      <c r="A5" s="37" t="s">
        <v>33</v>
      </c>
      <c r="B5" s="13">
        <v>0.05</v>
      </c>
      <c r="C5" s="14" t="s">
        <v>64</v>
      </c>
      <c r="D5" s="14" t="s">
        <v>64</v>
      </c>
      <c r="E5" s="14"/>
      <c r="F5" s="14"/>
      <c r="G5" s="14"/>
      <c r="H5" s="14"/>
      <c r="I5" s="15"/>
      <c r="J5" s="14"/>
      <c r="K5" s="16"/>
      <c r="M5" s="49"/>
    </row>
    <row r="6" spans="1:13" x14ac:dyDescent="0.25">
      <c r="A6" s="37" t="s">
        <v>20</v>
      </c>
      <c r="B6" s="13">
        <v>0.05</v>
      </c>
      <c r="C6" s="14" t="s">
        <v>64</v>
      </c>
      <c r="D6" s="14" t="s">
        <v>64</v>
      </c>
      <c r="E6" s="14"/>
      <c r="F6" s="14"/>
      <c r="G6" s="14"/>
      <c r="H6" s="18"/>
      <c r="I6" s="15"/>
      <c r="J6" s="14"/>
      <c r="K6" s="16"/>
      <c r="M6" s="49"/>
    </row>
    <row r="7" spans="1:13" ht="30" x14ac:dyDescent="0.25">
      <c r="A7" s="37" t="s">
        <v>21</v>
      </c>
      <c r="B7" s="13">
        <v>0.1</v>
      </c>
      <c r="C7" s="14" t="s">
        <v>64</v>
      </c>
      <c r="D7" s="14" t="s">
        <v>64</v>
      </c>
      <c r="E7" s="14"/>
      <c r="F7" s="14"/>
      <c r="G7" s="14"/>
      <c r="H7" s="18"/>
      <c r="I7" s="15"/>
      <c r="J7" s="14"/>
      <c r="K7" s="16"/>
      <c r="M7" s="49"/>
    </row>
    <row r="8" spans="1:13" x14ac:dyDescent="0.25">
      <c r="A8" s="37" t="s">
        <v>22</v>
      </c>
      <c r="B8" s="13">
        <v>0.05</v>
      </c>
      <c r="C8" s="14"/>
      <c r="D8" s="14"/>
      <c r="E8" s="14"/>
      <c r="F8" s="14" t="s">
        <v>64</v>
      </c>
      <c r="G8" s="14"/>
      <c r="H8" s="18"/>
      <c r="I8" s="15"/>
      <c r="J8" s="14"/>
      <c r="K8" s="16" t="str">
        <f t="shared" ref="K8" si="0">IF(I8="","",B8*I8)</f>
        <v/>
      </c>
      <c r="M8" s="49"/>
    </row>
    <row r="9" spans="1:13" ht="30" x14ac:dyDescent="0.25">
      <c r="A9" s="37" t="s">
        <v>23</v>
      </c>
      <c r="B9" s="13">
        <v>0.1</v>
      </c>
      <c r="C9" s="19" t="s">
        <v>64</v>
      </c>
      <c r="D9" s="19" t="s">
        <v>64</v>
      </c>
      <c r="E9" s="19"/>
      <c r="F9" s="19"/>
      <c r="G9" s="19"/>
      <c r="H9" s="19"/>
      <c r="I9" s="15"/>
      <c r="J9" s="14"/>
      <c r="K9" s="16"/>
      <c r="M9" s="49"/>
    </row>
    <row r="10" spans="1:13" ht="45" x14ac:dyDescent="0.25">
      <c r="A10" s="37" t="s">
        <v>24</v>
      </c>
      <c r="B10" s="13">
        <v>0.1</v>
      </c>
      <c r="C10" s="19"/>
      <c r="D10" s="19"/>
      <c r="E10" s="19" t="s">
        <v>64</v>
      </c>
      <c r="F10" s="19"/>
      <c r="G10" s="19"/>
      <c r="H10" s="19"/>
      <c r="I10" s="15"/>
      <c r="J10" s="14"/>
      <c r="K10" s="16"/>
      <c r="M10" s="49"/>
    </row>
    <row r="11" spans="1:13" ht="30" x14ac:dyDescent="0.25">
      <c r="A11" s="37" t="s">
        <v>25</v>
      </c>
      <c r="B11" s="13">
        <v>0.1</v>
      </c>
      <c r="C11" s="19"/>
      <c r="D11" s="19" t="s">
        <v>64</v>
      </c>
      <c r="E11" s="19"/>
      <c r="F11" s="19" t="s">
        <v>64</v>
      </c>
      <c r="G11" s="19"/>
      <c r="H11" s="19"/>
      <c r="I11" s="15"/>
      <c r="J11" s="14"/>
      <c r="K11" s="40" t="str">
        <f>IF(I11="","",B11*I11)</f>
        <v/>
      </c>
      <c r="M11" s="49"/>
    </row>
    <row r="12" spans="1:13" x14ac:dyDescent="0.25">
      <c r="A12" s="37" t="s">
        <v>26</v>
      </c>
      <c r="B12" s="13">
        <v>0.05</v>
      </c>
      <c r="C12" s="19"/>
      <c r="D12" s="19"/>
      <c r="E12" s="19"/>
      <c r="F12" s="19" t="s">
        <v>64</v>
      </c>
      <c r="G12" s="19"/>
      <c r="H12" s="19"/>
      <c r="I12" s="15"/>
      <c r="J12" s="36"/>
      <c r="K12" s="16"/>
      <c r="M12" s="35"/>
    </row>
    <row r="13" spans="1:13" ht="30" x14ac:dyDescent="0.25">
      <c r="A13" s="37" t="s">
        <v>27</v>
      </c>
      <c r="B13" s="13">
        <v>0.05</v>
      </c>
      <c r="C13" s="19" t="s">
        <v>64</v>
      </c>
      <c r="D13" s="19" t="s">
        <v>64</v>
      </c>
      <c r="E13" s="19"/>
      <c r="F13" s="19"/>
      <c r="G13" s="19"/>
      <c r="H13" s="19"/>
      <c r="I13" s="15"/>
      <c r="J13" s="14"/>
      <c r="K13" s="16"/>
      <c r="M13" s="35"/>
    </row>
    <row r="14" spans="1:13" ht="30" x14ac:dyDescent="0.25">
      <c r="A14" s="37" t="s">
        <v>28</v>
      </c>
      <c r="B14" s="13">
        <v>0.1</v>
      </c>
      <c r="C14" s="19"/>
      <c r="D14" s="19"/>
      <c r="E14" s="19"/>
      <c r="F14" s="19" t="s">
        <v>64</v>
      </c>
      <c r="G14" s="19"/>
      <c r="H14" s="19"/>
      <c r="I14" s="15"/>
      <c r="J14" s="36"/>
      <c r="K14" s="16"/>
      <c r="M14" s="35"/>
    </row>
    <row r="15" spans="1:13" ht="30" x14ac:dyDescent="0.25">
      <c r="A15" s="37" t="s">
        <v>29</v>
      </c>
      <c r="B15" s="13">
        <v>0.05</v>
      </c>
      <c r="C15" s="19" t="s">
        <v>64</v>
      </c>
      <c r="D15" s="19"/>
      <c r="E15" s="19"/>
      <c r="F15" s="19"/>
      <c r="G15" s="19"/>
      <c r="H15" s="19"/>
      <c r="I15" s="15"/>
      <c r="J15" s="36"/>
      <c r="K15" s="16"/>
      <c r="M15" s="35"/>
    </row>
    <row r="16" spans="1:13" ht="45" x14ac:dyDescent="0.25">
      <c r="A16" s="37" t="s">
        <v>30</v>
      </c>
      <c r="B16" s="13">
        <v>0.05</v>
      </c>
      <c r="C16" s="19" t="s">
        <v>66</v>
      </c>
      <c r="D16" s="19"/>
      <c r="E16" s="19"/>
      <c r="F16" s="19"/>
      <c r="G16" s="19"/>
      <c r="H16" s="19"/>
      <c r="I16" s="15"/>
      <c r="J16" s="36"/>
      <c r="K16" s="16"/>
      <c r="M16" s="35"/>
    </row>
    <row r="17" spans="1:13" ht="30" x14ac:dyDescent="0.25">
      <c r="A17" s="37" t="s">
        <v>31</v>
      </c>
      <c r="B17" s="13">
        <v>0.1</v>
      </c>
      <c r="C17" s="19"/>
      <c r="D17" s="19" t="s">
        <v>64</v>
      </c>
      <c r="E17" s="19"/>
      <c r="F17" s="19" t="s">
        <v>64</v>
      </c>
      <c r="G17" s="19"/>
      <c r="H17" s="19"/>
      <c r="I17" s="15"/>
      <c r="J17" s="36"/>
      <c r="K17" s="16"/>
      <c r="M17" s="35"/>
    </row>
    <row r="18" spans="1:13" ht="15" customHeight="1" x14ac:dyDescent="0.25">
      <c r="A18" s="37" t="s">
        <v>32</v>
      </c>
      <c r="B18" s="13">
        <v>0.05</v>
      </c>
      <c r="C18" s="19" t="s">
        <v>64</v>
      </c>
      <c r="D18" s="19"/>
      <c r="E18" s="19"/>
      <c r="F18" s="19"/>
      <c r="G18" s="19"/>
      <c r="H18" s="19"/>
      <c r="I18" s="15"/>
      <c r="J18" s="36"/>
      <c r="K18" s="16"/>
      <c r="M18" s="35"/>
    </row>
    <row r="19" spans="1:13" ht="16.5" thickBot="1" x14ac:dyDescent="0.3">
      <c r="A19" s="20" t="s">
        <v>17</v>
      </c>
      <c r="B19" s="21">
        <f>SUM(B5:B18)</f>
        <v>1</v>
      </c>
      <c r="C19" s="22"/>
      <c r="D19" s="22"/>
      <c r="E19" s="22"/>
      <c r="F19" s="22"/>
      <c r="G19" s="22"/>
      <c r="H19" s="22"/>
      <c r="I19" s="23"/>
      <c r="J19" s="24"/>
      <c r="K19" s="41">
        <f>IF(AND(I11="A",I5&gt;=5),SUM(K5:K10),IF(AND(OR(I11="NA",I5&lt;5),SUM(K5:K10)&gt;=5),4,SUM(K5:K10)))</f>
        <v>0</v>
      </c>
    </row>
    <row r="20" spans="1:13" ht="132.75" x14ac:dyDescent="0.25">
      <c r="A20" s="6" t="s">
        <v>34</v>
      </c>
      <c r="B20" s="7">
        <v>0.3</v>
      </c>
      <c r="C20" s="8" t="s">
        <v>67</v>
      </c>
      <c r="D20" s="8" t="s">
        <v>68</v>
      </c>
      <c r="E20" s="8" t="s">
        <v>69</v>
      </c>
      <c r="F20" s="8" t="s">
        <v>3</v>
      </c>
      <c r="G20" s="8" t="s">
        <v>3</v>
      </c>
      <c r="H20" s="8" t="s">
        <v>3</v>
      </c>
      <c r="I20" s="8"/>
      <c r="J20" s="26"/>
      <c r="K20" s="10" t="s">
        <v>7</v>
      </c>
    </row>
    <row r="21" spans="1:13" x14ac:dyDescent="0.25">
      <c r="A21" s="38" t="s">
        <v>8</v>
      </c>
      <c r="B21" s="12" t="s">
        <v>9</v>
      </c>
      <c r="C21" s="42"/>
      <c r="D21" s="43"/>
      <c r="E21" s="43"/>
      <c r="F21" s="43"/>
      <c r="G21" s="43"/>
      <c r="H21" s="43"/>
      <c r="I21" s="43"/>
      <c r="J21" s="43"/>
      <c r="K21" s="44"/>
    </row>
    <row r="22" spans="1:13" ht="30" x14ac:dyDescent="0.25">
      <c r="A22" s="39" t="s">
        <v>38</v>
      </c>
      <c r="B22" s="13">
        <v>0.15</v>
      </c>
      <c r="C22" s="14" t="s">
        <v>64</v>
      </c>
      <c r="D22" s="14" t="s">
        <v>64</v>
      </c>
      <c r="E22" s="27"/>
      <c r="F22" s="14"/>
      <c r="G22" s="14"/>
      <c r="H22" s="18"/>
      <c r="I22" s="15"/>
      <c r="J22" s="14"/>
      <c r="K22" s="16" t="str">
        <f t="shared" ref="K22:K27" si="1">IF(I22="","",B22*I22)</f>
        <v/>
      </c>
      <c r="M22" s="48"/>
    </row>
    <row r="23" spans="1:13" x14ac:dyDescent="0.25">
      <c r="A23" s="39" t="s">
        <v>39</v>
      </c>
      <c r="B23" s="13">
        <v>0.1</v>
      </c>
      <c r="C23" s="14"/>
      <c r="D23" s="14"/>
      <c r="E23" s="14" t="s">
        <v>64</v>
      </c>
      <c r="F23" s="14"/>
      <c r="G23" s="14"/>
      <c r="H23" s="18"/>
      <c r="I23" s="15"/>
      <c r="J23" s="14"/>
      <c r="K23" s="16" t="str">
        <f t="shared" si="1"/>
        <v/>
      </c>
      <c r="M23" s="49"/>
    </row>
    <row r="24" spans="1:13" ht="30" x14ac:dyDescent="0.25">
      <c r="A24" s="39" t="s">
        <v>40</v>
      </c>
      <c r="B24" s="13">
        <v>0.2</v>
      </c>
      <c r="C24" s="14" t="s">
        <v>64</v>
      </c>
      <c r="D24" s="14" t="s">
        <v>64</v>
      </c>
      <c r="E24" s="14"/>
      <c r="F24" s="14"/>
      <c r="G24" s="14"/>
      <c r="H24" s="18"/>
      <c r="I24" s="15"/>
      <c r="J24" s="14"/>
      <c r="K24" s="16" t="str">
        <f t="shared" si="1"/>
        <v/>
      </c>
      <c r="M24" s="49"/>
    </row>
    <row r="25" spans="1:13" ht="30" x14ac:dyDescent="0.25">
      <c r="A25" s="39" t="s">
        <v>41</v>
      </c>
      <c r="B25" s="13">
        <v>0.1</v>
      </c>
      <c r="C25" s="14"/>
      <c r="D25" s="14"/>
      <c r="E25" s="14" t="s">
        <v>64</v>
      </c>
      <c r="F25" s="14"/>
      <c r="G25" s="14"/>
      <c r="H25" s="18"/>
      <c r="I25" s="15"/>
      <c r="J25" s="14"/>
      <c r="K25" s="16" t="str">
        <f t="shared" si="1"/>
        <v/>
      </c>
      <c r="M25" s="49"/>
    </row>
    <row r="26" spans="1:13" ht="30" x14ac:dyDescent="0.25">
      <c r="A26" s="39" t="s">
        <v>42</v>
      </c>
      <c r="B26" s="13">
        <v>0.1</v>
      </c>
      <c r="C26" s="14"/>
      <c r="D26" s="14"/>
      <c r="E26" s="14" t="s">
        <v>64</v>
      </c>
      <c r="F26" s="14"/>
      <c r="G26" s="14"/>
      <c r="H26" s="18"/>
      <c r="I26" s="15"/>
      <c r="J26" s="14"/>
      <c r="K26" s="16" t="str">
        <f t="shared" si="1"/>
        <v/>
      </c>
      <c r="M26" s="49"/>
    </row>
    <row r="27" spans="1:13" ht="30" x14ac:dyDescent="0.25">
      <c r="A27" s="39" t="s">
        <v>43</v>
      </c>
      <c r="B27" s="13">
        <v>0.05</v>
      </c>
      <c r="C27" s="14" t="s">
        <v>64</v>
      </c>
      <c r="D27" s="14" t="s">
        <v>64</v>
      </c>
      <c r="E27" s="14"/>
      <c r="F27" s="14"/>
      <c r="G27" s="14"/>
      <c r="H27" s="18"/>
      <c r="I27" s="15"/>
      <c r="J27" s="14"/>
      <c r="K27" s="16" t="str">
        <f t="shared" si="1"/>
        <v/>
      </c>
      <c r="M27" s="49"/>
    </row>
    <row r="28" spans="1:13" ht="30" x14ac:dyDescent="0.25">
      <c r="A28" s="39" t="s">
        <v>44</v>
      </c>
      <c r="B28" s="13">
        <v>0.1</v>
      </c>
      <c r="C28" s="14" t="s">
        <v>64</v>
      </c>
      <c r="D28" s="14"/>
      <c r="E28" s="14"/>
      <c r="F28" s="14"/>
      <c r="G28" s="14"/>
      <c r="H28" s="18"/>
      <c r="I28" s="15"/>
      <c r="J28" s="14"/>
      <c r="K28" s="16"/>
      <c r="M28" s="49"/>
    </row>
    <row r="29" spans="1:13" ht="30" x14ac:dyDescent="0.25">
      <c r="A29" s="39" t="s">
        <v>45</v>
      </c>
      <c r="B29" s="13">
        <v>0.1</v>
      </c>
      <c r="C29" s="14" t="s">
        <v>64</v>
      </c>
      <c r="D29" s="14"/>
      <c r="E29" s="14"/>
      <c r="F29" s="14"/>
      <c r="G29" s="14"/>
      <c r="H29" s="18"/>
      <c r="I29" s="15"/>
      <c r="J29" s="14"/>
      <c r="K29" s="16"/>
      <c r="M29" s="49"/>
    </row>
    <row r="30" spans="1:13" x14ac:dyDescent="0.25">
      <c r="A30" s="39" t="s">
        <v>46</v>
      </c>
      <c r="B30" s="13">
        <v>0.05</v>
      </c>
      <c r="C30" s="14" t="s">
        <v>64</v>
      </c>
      <c r="D30" s="14"/>
      <c r="E30" s="14"/>
      <c r="F30" s="14"/>
      <c r="G30" s="14"/>
      <c r="H30" s="18"/>
      <c r="I30" s="15"/>
      <c r="J30" s="14"/>
      <c r="K30" s="16"/>
      <c r="M30" s="49"/>
    </row>
    <row r="31" spans="1:13" ht="30.75" thickBot="1" x14ac:dyDescent="0.3">
      <c r="A31" s="39" t="s">
        <v>47</v>
      </c>
      <c r="B31" s="13">
        <v>0.05</v>
      </c>
      <c r="C31" s="14" t="s">
        <v>64</v>
      </c>
      <c r="D31" s="14" t="s">
        <v>64</v>
      </c>
      <c r="E31" s="14"/>
      <c r="F31" s="14"/>
      <c r="G31" s="14"/>
      <c r="H31" s="18"/>
      <c r="I31" s="15"/>
      <c r="J31" s="14"/>
      <c r="K31" s="16"/>
      <c r="M31" s="49"/>
    </row>
    <row r="32" spans="1:13" ht="16.5" thickBot="1" x14ac:dyDescent="0.3">
      <c r="A32" s="20" t="s">
        <v>17</v>
      </c>
      <c r="B32" s="21">
        <f>SUM(B22:B31)</f>
        <v>1</v>
      </c>
      <c r="C32" s="28"/>
      <c r="D32" s="22"/>
      <c r="E32" s="22"/>
      <c r="F32" s="22"/>
      <c r="G32" s="22"/>
      <c r="H32" s="29"/>
      <c r="I32" s="30"/>
      <c r="J32" s="31"/>
      <c r="K32" s="25">
        <f>IF(AND(I31="A",I22&gt;=5),SUM(K22:K27),IF(AND(OR(I31="NA",I22&lt;5),SUM(K22:K27)&gt;=5),4,SUM(K22:K27)))</f>
        <v>0</v>
      </c>
      <c r="M32" s="49"/>
    </row>
    <row r="33" spans="1:11" ht="133.5" x14ac:dyDescent="0.25">
      <c r="A33" s="6" t="s">
        <v>36</v>
      </c>
      <c r="B33" s="7">
        <v>0.2</v>
      </c>
      <c r="C33" s="8" t="s">
        <v>70</v>
      </c>
      <c r="D33" s="8" t="s">
        <v>71</v>
      </c>
      <c r="E33" s="8" t="s">
        <v>72</v>
      </c>
      <c r="F33" s="8" t="s">
        <v>3</v>
      </c>
      <c r="G33" s="8" t="s">
        <v>3</v>
      </c>
      <c r="H33" s="8" t="s">
        <v>3</v>
      </c>
      <c r="I33" s="8"/>
      <c r="J33" s="26"/>
      <c r="K33" s="10" t="s">
        <v>7</v>
      </c>
    </row>
    <row r="34" spans="1:11" x14ac:dyDescent="0.25">
      <c r="A34" s="11" t="s">
        <v>8</v>
      </c>
      <c r="B34" s="12" t="s">
        <v>9</v>
      </c>
      <c r="C34" s="42"/>
      <c r="D34" s="43"/>
      <c r="E34" s="43"/>
      <c r="F34" s="43"/>
      <c r="G34" s="43"/>
      <c r="H34" s="43"/>
      <c r="I34" s="43"/>
      <c r="J34" s="43"/>
      <c r="K34" s="44"/>
    </row>
    <row r="35" spans="1:11" ht="30" x14ac:dyDescent="0.25">
      <c r="A35" s="17" t="s">
        <v>48</v>
      </c>
      <c r="B35" s="13">
        <v>0.15</v>
      </c>
      <c r="C35" s="14"/>
      <c r="D35" s="14"/>
      <c r="E35" s="27" t="s">
        <v>64</v>
      </c>
      <c r="F35" s="14"/>
      <c r="G35" s="14"/>
      <c r="H35" s="18"/>
      <c r="I35" s="15" t="str">
        <f>IFERROR(AVERAGEIF(C35:H35,"&lt;&gt;0"),"")</f>
        <v/>
      </c>
      <c r="J35" s="14"/>
      <c r="K35" s="32" t="str">
        <f t="shared" ref="K35:K40" si="2">IF(I35="","",B35*I35)</f>
        <v/>
      </c>
    </row>
    <row r="36" spans="1:11" ht="30" x14ac:dyDescent="0.25">
      <c r="A36" s="17" t="s">
        <v>49</v>
      </c>
      <c r="B36" s="13">
        <v>0.15</v>
      </c>
      <c r="C36" s="14" t="s">
        <v>64</v>
      </c>
      <c r="D36" s="14" t="s">
        <v>64</v>
      </c>
      <c r="E36" s="14"/>
      <c r="F36" s="14"/>
      <c r="G36" s="14"/>
      <c r="H36" s="18"/>
      <c r="I36" s="15" t="str">
        <f t="shared" ref="I36:I40" si="3">IFERROR(AVERAGEIF(C36:H36,"&lt;&gt;0"),"")</f>
        <v/>
      </c>
      <c r="J36" s="14"/>
      <c r="K36" s="32" t="str">
        <f t="shared" si="2"/>
        <v/>
      </c>
    </row>
    <row r="37" spans="1:11" ht="30" x14ac:dyDescent="0.25">
      <c r="A37" s="17" t="s">
        <v>50</v>
      </c>
      <c r="B37" s="13">
        <v>0.2</v>
      </c>
      <c r="C37" s="14"/>
      <c r="D37" s="14"/>
      <c r="E37" s="14"/>
      <c r="F37" s="14"/>
      <c r="G37" s="14"/>
      <c r="H37" s="18"/>
      <c r="I37" s="15" t="str">
        <f t="shared" si="3"/>
        <v/>
      </c>
      <c r="J37" s="14"/>
      <c r="K37" s="32" t="str">
        <f t="shared" si="2"/>
        <v/>
      </c>
    </row>
    <row r="38" spans="1:11" ht="19.5" customHeight="1" x14ac:dyDescent="0.25">
      <c r="A38" s="17" t="s">
        <v>51</v>
      </c>
      <c r="B38" s="13">
        <v>0.2</v>
      </c>
      <c r="C38" s="14"/>
      <c r="D38" s="14"/>
      <c r="E38" s="14"/>
      <c r="F38" s="14"/>
      <c r="G38" s="14"/>
      <c r="H38" s="18"/>
      <c r="I38" s="15" t="str">
        <f t="shared" si="3"/>
        <v/>
      </c>
      <c r="J38" s="14"/>
      <c r="K38" s="32" t="str">
        <f t="shared" si="2"/>
        <v/>
      </c>
    </row>
    <row r="39" spans="1:11" ht="22.5" customHeight="1" x14ac:dyDescent="0.25">
      <c r="A39" s="17" t="s">
        <v>52</v>
      </c>
      <c r="B39" s="13">
        <v>0.1</v>
      </c>
      <c r="C39" s="14" t="s">
        <v>64</v>
      </c>
      <c r="D39" s="14" t="s">
        <v>64</v>
      </c>
      <c r="E39" s="14"/>
      <c r="F39" s="14"/>
      <c r="G39" s="14"/>
      <c r="H39" s="18"/>
      <c r="I39" s="15" t="str">
        <f t="shared" si="3"/>
        <v/>
      </c>
      <c r="J39" s="14"/>
      <c r="K39" s="32" t="str">
        <f t="shared" si="2"/>
        <v/>
      </c>
    </row>
    <row r="40" spans="1:11" ht="30.75" thickBot="1" x14ac:dyDescent="0.3">
      <c r="A40" s="17" t="s">
        <v>53</v>
      </c>
      <c r="B40" s="13">
        <v>0.2</v>
      </c>
      <c r="C40" s="14" t="s">
        <v>64</v>
      </c>
      <c r="D40" s="14" t="s">
        <v>64</v>
      </c>
      <c r="E40" s="14"/>
      <c r="F40" s="14"/>
      <c r="G40" s="14"/>
      <c r="H40" s="18"/>
      <c r="I40" s="15" t="str">
        <f t="shared" si="3"/>
        <v/>
      </c>
      <c r="J40" s="14"/>
      <c r="K40" s="32" t="str">
        <f t="shared" si="2"/>
        <v/>
      </c>
    </row>
    <row r="41" spans="1:11" ht="16.5" thickBot="1" x14ac:dyDescent="0.3">
      <c r="A41" s="20" t="s">
        <v>17</v>
      </c>
      <c r="B41" s="21">
        <f>SUM(B35:B40)</f>
        <v>1</v>
      </c>
      <c r="C41" s="22"/>
      <c r="D41" s="22"/>
      <c r="E41" s="22"/>
      <c r="F41" s="22"/>
      <c r="G41" s="22"/>
      <c r="H41" s="22"/>
      <c r="I41" s="28"/>
      <c r="J41" s="22"/>
      <c r="K41" s="33">
        <f>SUM(K35:K40)</f>
        <v>0</v>
      </c>
    </row>
    <row r="42" spans="1:11" ht="105" x14ac:dyDescent="0.25">
      <c r="A42" s="6" t="s">
        <v>37</v>
      </c>
      <c r="B42" s="7">
        <v>0.25</v>
      </c>
      <c r="C42" s="8" t="s">
        <v>74</v>
      </c>
      <c r="D42" s="8" t="s">
        <v>71</v>
      </c>
      <c r="E42" s="8" t="s">
        <v>72</v>
      </c>
      <c r="F42" s="8" t="s">
        <v>3</v>
      </c>
      <c r="G42" s="8" t="s">
        <v>3</v>
      </c>
      <c r="H42" s="8" t="s">
        <v>3</v>
      </c>
      <c r="I42" s="8"/>
      <c r="J42" s="9"/>
      <c r="K42" s="10" t="s">
        <v>7</v>
      </c>
    </row>
    <row r="43" spans="1:11" x14ac:dyDescent="0.25">
      <c r="A43" s="11" t="s">
        <v>8</v>
      </c>
      <c r="B43" s="12" t="s">
        <v>9</v>
      </c>
      <c r="C43" s="42"/>
      <c r="D43" s="43"/>
      <c r="E43" s="43"/>
      <c r="F43" s="43"/>
      <c r="G43" s="43"/>
      <c r="H43" s="43"/>
      <c r="I43" s="43"/>
      <c r="J43" s="43"/>
      <c r="K43" s="44"/>
    </row>
    <row r="44" spans="1:11" ht="30" x14ac:dyDescent="0.25">
      <c r="A44" s="17" t="s">
        <v>54</v>
      </c>
      <c r="B44" s="13">
        <v>0.1</v>
      </c>
      <c r="C44" s="14"/>
      <c r="D44" s="14" t="s">
        <v>64</v>
      </c>
      <c r="E44" s="14"/>
      <c r="F44" s="14"/>
      <c r="G44" s="14"/>
      <c r="H44" s="14"/>
      <c r="I44" s="15" t="str">
        <f>IFERROR(AVERAGEIF(C44:H44,"&lt;&gt;0"),"")</f>
        <v/>
      </c>
      <c r="J44" s="14"/>
      <c r="K44" s="16" t="str">
        <f>IF(I44="","",B44*I44)</f>
        <v/>
      </c>
    </row>
    <row r="45" spans="1:11" ht="30" x14ac:dyDescent="0.25">
      <c r="A45" s="17" t="s">
        <v>55</v>
      </c>
      <c r="B45" s="13">
        <v>0.1</v>
      </c>
      <c r="C45" s="14"/>
      <c r="D45" s="14" t="s">
        <v>64</v>
      </c>
      <c r="E45" s="14"/>
      <c r="F45" s="14"/>
      <c r="G45" s="14"/>
      <c r="H45" s="18"/>
      <c r="I45" s="15" t="str">
        <f t="shared" ref="I45:I51" si="4">IFERROR(AVERAGEIF(C45:H45,"&lt;&gt;0"),"")</f>
        <v/>
      </c>
      <c r="J45" s="14"/>
      <c r="K45" s="16"/>
    </row>
    <row r="46" spans="1:11" ht="30" x14ac:dyDescent="0.25">
      <c r="A46" s="17" t="s">
        <v>56</v>
      </c>
      <c r="B46" s="13">
        <v>0.15</v>
      </c>
      <c r="C46" s="14"/>
      <c r="D46" s="14" t="s">
        <v>64</v>
      </c>
      <c r="E46" s="14"/>
      <c r="F46" s="14"/>
      <c r="G46" s="14"/>
      <c r="H46" s="18"/>
      <c r="I46" s="15" t="str">
        <f t="shared" si="4"/>
        <v/>
      </c>
      <c r="J46" s="14"/>
      <c r="K46" s="16" t="str">
        <f t="shared" ref="K46:K51" si="5">IF(I46="","",B46*I46)</f>
        <v/>
      </c>
    </row>
    <row r="47" spans="1:11" ht="30" x14ac:dyDescent="0.25">
      <c r="A47" s="17" t="s">
        <v>57</v>
      </c>
      <c r="B47" s="13">
        <v>0.2</v>
      </c>
      <c r="C47" s="14"/>
      <c r="D47" s="14" t="s">
        <v>64</v>
      </c>
      <c r="E47" s="14"/>
      <c r="F47" s="14"/>
      <c r="G47" s="14"/>
      <c r="H47" s="18"/>
      <c r="I47" s="15" t="str">
        <f t="shared" si="4"/>
        <v/>
      </c>
      <c r="J47" s="14"/>
      <c r="K47" s="16" t="str">
        <f t="shared" si="5"/>
        <v/>
      </c>
    </row>
    <row r="48" spans="1:11" ht="30" x14ac:dyDescent="0.25">
      <c r="A48" s="17" t="s">
        <v>58</v>
      </c>
      <c r="B48" s="13">
        <v>0.05</v>
      </c>
      <c r="C48" s="19"/>
      <c r="D48" s="19" t="s">
        <v>64</v>
      </c>
      <c r="E48" s="19"/>
      <c r="F48" s="19"/>
      <c r="G48" s="19"/>
      <c r="H48" s="19"/>
      <c r="I48" s="15" t="str">
        <f t="shared" si="4"/>
        <v/>
      </c>
      <c r="J48" s="14"/>
      <c r="K48" s="16" t="str">
        <f t="shared" si="5"/>
        <v/>
      </c>
    </row>
    <row r="49" spans="1:11" ht="45" x14ac:dyDescent="0.25">
      <c r="A49" s="17" t="s">
        <v>59</v>
      </c>
      <c r="B49" s="13">
        <v>0.2</v>
      </c>
      <c r="C49" s="19"/>
      <c r="D49" s="19" t="s">
        <v>64</v>
      </c>
      <c r="E49" s="19" t="s">
        <v>64</v>
      </c>
      <c r="F49" s="19"/>
      <c r="G49" s="19"/>
      <c r="H49" s="19"/>
      <c r="I49" s="15" t="str">
        <f t="shared" si="4"/>
        <v/>
      </c>
      <c r="J49" s="14"/>
      <c r="K49" s="16" t="str">
        <f t="shared" si="5"/>
        <v/>
      </c>
    </row>
    <row r="50" spans="1:11" ht="30" x14ac:dyDescent="0.25">
      <c r="A50" s="17" t="s">
        <v>60</v>
      </c>
      <c r="B50" s="13">
        <v>0.1</v>
      </c>
      <c r="C50" s="19"/>
      <c r="D50" s="19" t="s">
        <v>64</v>
      </c>
      <c r="E50" s="19" t="s">
        <v>64</v>
      </c>
      <c r="F50" s="19"/>
      <c r="G50" s="19"/>
      <c r="H50" s="19"/>
      <c r="I50" s="15"/>
      <c r="J50" s="14"/>
      <c r="K50" s="16"/>
    </row>
    <row r="51" spans="1:11" ht="45.75" thickBot="1" x14ac:dyDescent="0.3">
      <c r="A51" s="17" t="s">
        <v>61</v>
      </c>
      <c r="B51" s="13">
        <v>0.1</v>
      </c>
      <c r="C51" s="19"/>
      <c r="D51" s="19" t="s">
        <v>64</v>
      </c>
      <c r="E51" s="19" t="s">
        <v>64</v>
      </c>
      <c r="F51" s="19"/>
      <c r="G51" s="19"/>
      <c r="H51" s="19"/>
      <c r="I51" s="15" t="str">
        <f t="shared" si="4"/>
        <v/>
      </c>
      <c r="J51" s="14"/>
      <c r="K51" s="16" t="str">
        <f t="shared" si="5"/>
        <v/>
      </c>
    </row>
    <row r="52" spans="1:11" ht="16.5" thickBot="1" x14ac:dyDescent="0.3">
      <c r="A52" s="20" t="s">
        <v>17</v>
      </c>
      <c r="B52" s="21">
        <f>SUM(B44:B51)</f>
        <v>1</v>
      </c>
      <c r="C52" s="22"/>
      <c r="D52" s="22"/>
      <c r="E52" s="22"/>
      <c r="F52" s="22"/>
      <c r="G52" s="22"/>
      <c r="H52" s="22"/>
      <c r="I52" s="23"/>
      <c r="J52" s="24"/>
      <c r="K52" s="25">
        <f>SUM(K44:K51)</f>
        <v>0</v>
      </c>
    </row>
    <row r="53" spans="1:11" ht="93" x14ac:dyDescent="0.25">
      <c r="A53" s="6" t="s">
        <v>18</v>
      </c>
      <c r="B53" s="7" t="s">
        <v>73</v>
      </c>
      <c r="C53" s="8" t="s">
        <v>3</v>
      </c>
      <c r="D53" s="8" t="s">
        <v>3</v>
      </c>
      <c r="E53" s="8" t="s">
        <v>4</v>
      </c>
      <c r="F53" s="8" t="s">
        <v>3</v>
      </c>
      <c r="G53" s="8" t="s">
        <v>3</v>
      </c>
      <c r="H53" s="8" t="s">
        <v>3</v>
      </c>
      <c r="I53" s="8"/>
      <c r="J53" s="9"/>
      <c r="K53" s="10" t="s">
        <v>7</v>
      </c>
    </row>
    <row r="54" spans="1:11" x14ac:dyDescent="0.25">
      <c r="A54" s="11" t="s">
        <v>8</v>
      </c>
      <c r="B54" s="12" t="s">
        <v>9</v>
      </c>
      <c r="C54" s="42"/>
      <c r="D54" s="43"/>
      <c r="E54" s="43"/>
      <c r="F54" s="43"/>
      <c r="G54" s="43"/>
      <c r="H54" s="43"/>
      <c r="I54" s="43"/>
      <c r="J54" s="43"/>
      <c r="K54" s="44"/>
    </row>
    <row r="55" spans="1:11" x14ac:dyDescent="0.25">
      <c r="A55" s="17" t="s">
        <v>10</v>
      </c>
      <c r="B55" s="13">
        <v>0.35</v>
      </c>
      <c r="C55" s="14"/>
      <c r="D55" s="14"/>
      <c r="E55" s="14"/>
      <c r="F55" s="14"/>
      <c r="G55" s="14"/>
      <c r="H55" s="14"/>
      <c r="I55" s="15" t="str">
        <f>IFERROR(AVERAGEIF(C55:H55,"&lt;&gt;0"),"")</f>
        <v/>
      </c>
      <c r="J55" s="14"/>
      <c r="K55" s="16" t="str">
        <f>IF(I55="","",B55*I55)</f>
        <v/>
      </c>
    </row>
    <row r="56" spans="1:11" x14ac:dyDescent="0.25">
      <c r="A56" s="17" t="s">
        <v>11</v>
      </c>
      <c r="B56" s="13">
        <v>0.2</v>
      </c>
      <c r="C56" s="14"/>
      <c r="D56" s="14"/>
      <c r="E56" s="14"/>
      <c r="F56" s="14"/>
      <c r="G56" s="14"/>
      <c r="H56" s="18"/>
      <c r="I56" s="15" t="str">
        <f t="shared" ref="I56:I61" si="6">IFERROR(AVERAGEIF(C56:H56,"&lt;&gt;0"),"")</f>
        <v/>
      </c>
      <c r="J56" s="14"/>
      <c r="K56" s="16" t="str">
        <f t="shared" ref="K56:K61" si="7">IF(I56="","",B56*I56)</f>
        <v/>
      </c>
    </row>
    <row r="57" spans="1:11" x14ac:dyDescent="0.25">
      <c r="A57" s="17" t="s">
        <v>12</v>
      </c>
      <c r="B57" s="13">
        <v>0.1</v>
      </c>
      <c r="C57" s="14"/>
      <c r="D57" s="14"/>
      <c r="E57" s="14"/>
      <c r="F57" s="14"/>
      <c r="G57" s="14"/>
      <c r="H57" s="18"/>
      <c r="I57" s="15" t="str">
        <f t="shared" si="6"/>
        <v/>
      </c>
      <c r="J57" s="14"/>
      <c r="K57" s="16" t="str">
        <f t="shared" si="7"/>
        <v/>
      </c>
    </row>
    <row r="58" spans="1:11" x14ac:dyDescent="0.25">
      <c r="A58" s="17" t="s">
        <v>13</v>
      </c>
      <c r="B58" s="13">
        <v>0.15</v>
      </c>
      <c r="C58" s="14"/>
      <c r="D58" s="14"/>
      <c r="E58" s="14"/>
      <c r="F58" s="14"/>
      <c r="G58" s="14"/>
      <c r="H58" s="18"/>
      <c r="I58" s="15" t="str">
        <f t="shared" si="6"/>
        <v/>
      </c>
      <c r="J58" s="14"/>
      <c r="K58" s="16" t="str">
        <f t="shared" si="7"/>
        <v/>
      </c>
    </row>
    <row r="59" spans="1:11" x14ac:dyDescent="0.25">
      <c r="A59" s="17" t="s">
        <v>14</v>
      </c>
      <c r="B59" s="13">
        <v>0.05</v>
      </c>
      <c r="C59" s="19"/>
      <c r="D59" s="19"/>
      <c r="E59" s="19"/>
      <c r="F59" s="19"/>
      <c r="G59" s="19"/>
      <c r="H59" s="19"/>
      <c r="I59" s="15" t="str">
        <f t="shared" si="6"/>
        <v/>
      </c>
      <c r="J59" s="14"/>
      <c r="K59" s="16" t="str">
        <f t="shared" si="7"/>
        <v/>
      </c>
    </row>
    <row r="60" spans="1:11" x14ac:dyDescent="0.25">
      <c r="A60" s="17" t="s">
        <v>15</v>
      </c>
      <c r="B60" s="13">
        <v>0.1</v>
      </c>
      <c r="C60" s="19"/>
      <c r="D60" s="19"/>
      <c r="E60" s="19"/>
      <c r="F60" s="19"/>
      <c r="G60" s="19"/>
      <c r="H60" s="19"/>
      <c r="I60" s="15" t="str">
        <f t="shared" si="6"/>
        <v/>
      </c>
      <c r="J60" s="14"/>
      <c r="K60" s="16" t="str">
        <f t="shared" si="7"/>
        <v/>
      </c>
    </row>
    <row r="61" spans="1:11" ht="15.75" thickBot="1" x14ac:dyDescent="0.3">
      <c r="A61" s="17" t="s">
        <v>16</v>
      </c>
      <c r="B61" s="13">
        <v>0.05</v>
      </c>
      <c r="C61" s="19"/>
      <c r="D61" s="19"/>
      <c r="E61" s="19"/>
      <c r="F61" s="19"/>
      <c r="G61" s="19"/>
      <c r="H61" s="19"/>
      <c r="I61" s="15" t="str">
        <f t="shared" si="6"/>
        <v/>
      </c>
      <c r="J61" s="14"/>
      <c r="K61" s="16" t="str">
        <f t="shared" si="7"/>
        <v/>
      </c>
    </row>
    <row r="62" spans="1:11" ht="16.5" thickBot="1" x14ac:dyDescent="0.3">
      <c r="A62" s="20" t="s">
        <v>17</v>
      </c>
      <c r="B62" s="21">
        <f>SUM(B55:B61)</f>
        <v>1</v>
      </c>
      <c r="C62" s="22"/>
      <c r="D62" s="22"/>
      <c r="E62" s="22"/>
      <c r="F62" s="22"/>
      <c r="G62" s="22"/>
      <c r="H62" s="22"/>
      <c r="I62" s="23"/>
      <c r="J62" s="24"/>
      <c r="K62" s="25">
        <f>SUM(K55:K61)</f>
        <v>0</v>
      </c>
    </row>
    <row r="63" spans="1:1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5">
      <c r="A66" s="34"/>
      <c r="B66" s="34"/>
      <c r="C66" s="34"/>
      <c r="D66" s="34"/>
      <c r="E66" s="34"/>
      <c r="F66" s="45" t="s">
        <v>19</v>
      </c>
      <c r="G66" s="45"/>
      <c r="H66" s="45"/>
      <c r="I66" s="45"/>
      <c r="J66" s="46" t="e">
        <f>IF(AND(K19&gt;=5,K32&gt;=5,K41&gt;=5,K52&gt;=5,K62&gt;=5),K19*B3+K32*B20+K41*B33+K52*B42+K62*B53,IF(K19*B3+K32*B20+K41*B33+K52*B42+K62*B53&gt;=4,4,K19*B3+K32*B20+K41*B33+K52*B42+K62*B53))</f>
        <v>#VALUE!</v>
      </c>
      <c r="K66" s="46"/>
    </row>
    <row r="67" spans="1:11" x14ac:dyDescent="0.25">
      <c r="A67" s="34"/>
      <c r="B67" s="34"/>
      <c r="C67" s="34"/>
      <c r="D67" s="34"/>
      <c r="E67" s="34"/>
      <c r="F67" s="45"/>
      <c r="G67" s="45"/>
      <c r="H67" s="45"/>
      <c r="I67" s="45"/>
      <c r="J67" s="46"/>
      <c r="K67" s="46"/>
    </row>
  </sheetData>
  <mergeCells count="10">
    <mergeCell ref="M4:M11"/>
    <mergeCell ref="C21:K21"/>
    <mergeCell ref="M22:M32"/>
    <mergeCell ref="C34:K34"/>
    <mergeCell ref="C43:K43"/>
    <mergeCell ref="C54:K54"/>
    <mergeCell ref="F66:I67"/>
    <mergeCell ref="J66:K67"/>
    <mergeCell ref="A1:D1"/>
    <mergeCell ref="C4:K4"/>
  </mergeCells>
  <conditionalFormatting sqref="C22:H22 C35:H35">
    <cfRule type="cellIs" dxfId="2" priority="3" operator="lessThan">
      <formula>0.75</formula>
    </cfRule>
  </conditionalFormatting>
  <conditionalFormatting sqref="C23:H23 C26:H31 C36:H36 C39:H40">
    <cfRule type="cellIs" dxfId="1" priority="2" operator="lessThan">
      <formula>1</formula>
    </cfRule>
  </conditionalFormatting>
  <conditionalFormatting sqref="C5:H18 C44:H51 C55:H61">
    <cfRule type="cellIs" dxfId="0" priority="1" operator="lessThan">
      <formula>4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FINAL</vt:lpstr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Equipo2</dc:creator>
  <cp:lastModifiedBy>Usuario</cp:lastModifiedBy>
  <dcterms:created xsi:type="dcterms:W3CDTF">2019-03-04T21:38:03Z</dcterms:created>
  <dcterms:modified xsi:type="dcterms:W3CDTF">2019-06-05T06:23:42Z</dcterms:modified>
</cp:coreProperties>
</file>