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455" activeTab="0"/>
  </bookViews>
  <sheets>
    <sheet name="FINAL" sheetId="1" r:id="rId1"/>
    <sheet name="Hoja1" sheetId="2" r:id="rId2"/>
    <sheet name="Hoja2" sheetId="3" r:id="rId3"/>
    <sheet name="Hoja3" sheetId="4" r:id="rId4"/>
  </sheets>
  <definedNames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<sst xmlns="http://schemas.openxmlformats.org/spreadsheetml/2006/main" count="195" uniqueCount="78">
  <si>
    <t xml:space="preserve">APELLIDOS:                                         </t>
  </si>
  <si>
    <t>NOMBRE:</t>
  </si>
  <si>
    <t>EVALUACIÓN FINAL</t>
  </si>
  <si>
    <t xml:space="preserve">INSTRUMENTO: </t>
  </si>
  <si>
    <t>INSTRUMENTO:</t>
  </si>
  <si>
    <t>CALIFICACIÓN</t>
  </si>
  <si>
    <t>CRITERIOS DE EVALUACIÓN</t>
  </si>
  <si>
    <t>Pondera</t>
  </si>
  <si>
    <t>a)</t>
  </si>
  <si>
    <t>b)</t>
  </si>
  <si>
    <t xml:space="preserve">c) </t>
  </si>
  <si>
    <t>d)</t>
  </si>
  <si>
    <t>e)</t>
  </si>
  <si>
    <t>f)</t>
  </si>
  <si>
    <t>g)</t>
  </si>
  <si>
    <t>TOTAL CALIFICACIÓN</t>
  </si>
  <si>
    <t>NOTA EVALUACIÓN</t>
  </si>
  <si>
    <t>UNIDAD DIDACTICA</t>
  </si>
  <si>
    <t>CRITERIOS MINIMOS EXIGIBLES</t>
  </si>
  <si>
    <t>Calificación</t>
  </si>
  <si>
    <t>CT 1:</t>
  </si>
  <si>
    <t>CT 2:</t>
  </si>
  <si>
    <t>CT 3:</t>
  </si>
  <si>
    <t>CT 4:</t>
  </si>
  <si>
    <t xml:space="preserve">INSTRUMENTO: Prueba escrita teórica </t>
  </si>
  <si>
    <t>INSTRUMENTO: Trabajos</t>
  </si>
  <si>
    <t>INSTRUMENTO: Cuanerno prácticas</t>
  </si>
  <si>
    <t>INSTRUMENTO: Trabajo laboratorio</t>
  </si>
  <si>
    <t>INSTRUMENTO: Cuaderno actividades</t>
  </si>
  <si>
    <t>PASAR A LA TABLA CON CRUCES LO QUE YA TENGO HECHO</t>
  </si>
  <si>
    <t>5.1.a</t>
  </si>
  <si>
    <t>5.1.b</t>
  </si>
  <si>
    <t>5.1.c</t>
  </si>
  <si>
    <t>5.1.d</t>
  </si>
  <si>
    <t>INSTRUMENTO:Cuaderno prácticas</t>
  </si>
  <si>
    <t xml:space="preserve">INSTRUMENTO:Cuaderno actividades </t>
  </si>
  <si>
    <t xml:space="preserve">INSTRUMENTO:Trabajos </t>
  </si>
  <si>
    <t xml:space="preserve">INSTRUMENTO: Cuaderno actividades </t>
  </si>
  <si>
    <t>5.2.a</t>
  </si>
  <si>
    <t>5.2.b</t>
  </si>
  <si>
    <t>5.2.c</t>
  </si>
  <si>
    <t>5.2.d</t>
  </si>
  <si>
    <t>5.2.e</t>
  </si>
  <si>
    <t>5.2.f</t>
  </si>
  <si>
    <t>5.2.g</t>
  </si>
  <si>
    <t>5.2.h</t>
  </si>
  <si>
    <t>5.2.i</t>
  </si>
  <si>
    <t>5.3.a</t>
  </si>
  <si>
    <t>5.3.b</t>
  </si>
  <si>
    <t>5.3.c</t>
  </si>
  <si>
    <t>5.3.d</t>
  </si>
  <si>
    <t>5.3.e</t>
  </si>
  <si>
    <t>5.3.f</t>
  </si>
  <si>
    <t>5.3.g</t>
  </si>
  <si>
    <t>5.4.a</t>
  </si>
  <si>
    <t>5.4.b</t>
  </si>
  <si>
    <t>5.4.c</t>
  </si>
  <si>
    <t>5.4.d</t>
  </si>
  <si>
    <t>5.4.e</t>
  </si>
  <si>
    <t>5.4.f</t>
  </si>
  <si>
    <t>5.4.g</t>
  </si>
  <si>
    <t>5.4.h</t>
  </si>
  <si>
    <t>X</t>
  </si>
  <si>
    <t>UD1 Y 2</t>
  </si>
  <si>
    <t>UD2</t>
  </si>
  <si>
    <t>UD5</t>
  </si>
  <si>
    <t>UD4,5 Y 6</t>
  </si>
  <si>
    <t>UD4 Y 6</t>
  </si>
  <si>
    <t>UD6</t>
  </si>
  <si>
    <t>UD3 Y 6</t>
  </si>
  <si>
    <t>UD7</t>
  </si>
  <si>
    <t>UD8</t>
  </si>
  <si>
    <t>UD1 Y 9</t>
  </si>
  <si>
    <t>UD9</t>
  </si>
  <si>
    <t>UD6 Y 10</t>
  </si>
  <si>
    <t>UD10</t>
  </si>
  <si>
    <t>UD1, 9 Y 10</t>
  </si>
  <si>
    <t>UD5 Y 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</si>
</sst>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1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16"/>
      <name val="Cambria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8"/>
      <name val="Calibri"/>
      <family val="2"/>
    </font>
    <font>
      <sz val="20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0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6" fillId="33" borderId="0" xfId="0" applyFont="1" applyFill="1" applyAlignment="1">
      <alignment vertical="center"/>
    </xf>
    <xf numFmtId="0" fontId="47" fillId="13" borderId="0" xfId="0" applyFont="1" applyFill="1" applyAlignment="1">
      <alignment vertical="center"/>
    </xf>
    <xf numFmtId="9" fontId="46" fillId="13" borderId="0" xfId="0" applyNumberFormat="1" applyFont="1" applyFill="1" applyAlignment="1">
      <alignment vertical="center"/>
    </xf>
    <xf numFmtId="0" fontId="48" fillId="13" borderId="0" xfId="0" applyFont="1" applyFill="1" applyAlignment="1">
      <alignment vertical="center"/>
    </xf>
    <xf numFmtId="0" fontId="49" fillId="0" borderId="0" xfId="0" applyFont="1" applyFill="1" applyBorder="1" applyAlignment="1">
      <alignment textRotation="90" wrapText="1"/>
    </xf>
    <xf numFmtId="0" fontId="50" fillId="0" borderId="10" xfId="0" applyFont="1" applyBorder="1" applyAlignment="1">
      <alignment horizontal="center" vertical="center" wrapText="1"/>
    </xf>
    <xf numFmtId="10" fontId="50" fillId="17" borderId="0" xfId="52" applyNumberFormat="1" applyFont="1" applyFill="1" applyAlignment="1">
      <alignment horizontal="center" vertical="center" textRotation="90"/>
    </xf>
    <xf numFmtId="0" fontId="48" fillId="0" borderId="10" xfId="0" applyFont="1" applyBorder="1" applyAlignment="1">
      <alignment horizontal="center" textRotation="90" wrapText="1"/>
    </xf>
    <xf numFmtId="0" fontId="51" fillId="33" borderId="10" xfId="0" applyFont="1" applyFill="1" applyBorder="1" applyAlignment="1">
      <alignment textRotation="90" wrapText="1"/>
    </xf>
    <xf numFmtId="0" fontId="51" fillId="6" borderId="10" xfId="0" applyFont="1" applyFill="1" applyBorder="1" applyAlignment="1">
      <alignment textRotation="90" wrapText="1"/>
    </xf>
    <xf numFmtId="0" fontId="52" fillId="0" borderId="10" xfId="0" applyFont="1" applyBorder="1" applyAlignment="1">
      <alignment/>
    </xf>
    <xf numFmtId="0" fontId="48" fillId="0" borderId="11" xfId="0" applyFont="1" applyBorder="1" applyAlignment="1">
      <alignment horizontal="center" vertical="center"/>
    </xf>
    <xf numFmtId="9" fontId="3" fillId="0" borderId="11" xfId="52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/>
    </xf>
    <xf numFmtId="0" fontId="5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/>
    </xf>
    <xf numFmtId="9" fontId="48" fillId="33" borderId="11" xfId="52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/>
    </xf>
    <xf numFmtId="2" fontId="48" fillId="33" borderId="10" xfId="0" applyNumberFormat="1" applyFont="1" applyFill="1" applyBorder="1" applyAlignment="1">
      <alignment/>
    </xf>
    <xf numFmtId="0" fontId="48" fillId="33" borderId="12" xfId="0" applyFont="1" applyFill="1" applyBorder="1" applyAlignment="1">
      <alignment/>
    </xf>
    <xf numFmtId="2" fontId="52" fillId="33" borderId="13" xfId="0" applyNumberFormat="1" applyFont="1" applyFill="1" applyBorder="1" applyAlignment="1">
      <alignment vertical="center"/>
    </xf>
    <xf numFmtId="0" fontId="48" fillId="0" borderId="10" xfId="0" applyFont="1" applyBorder="1" applyAlignment="1">
      <alignment textRotation="90" wrapText="1"/>
    </xf>
    <xf numFmtId="0" fontId="48" fillId="0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/>
    </xf>
    <xf numFmtId="2" fontId="48" fillId="33" borderId="14" xfId="0" applyNumberFormat="1" applyFont="1" applyFill="1" applyBorder="1" applyAlignment="1">
      <alignment/>
    </xf>
    <xf numFmtId="0" fontId="48" fillId="33" borderId="15" xfId="0" applyFont="1" applyFill="1" applyBorder="1" applyAlignment="1">
      <alignment/>
    </xf>
    <xf numFmtId="0" fontId="48" fillId="0" borderId="10" xfId="0" applyFont="1" applyBorder="1" applyAlignment="1">
      <alignment vertical="center"/>
    </xf>
    <xf numFmtId="2" fontId="51" fillId="33" borderId="13" xfId="0" applyNumberFormat="1" applyFont="1" applyFill="1" applyBorder="1" applyAlignment="1">
      <alignment/>
    </xf>
    <xf numFmtId="0" fontId="48" fillId="0" borderId="0" xfId="0" applyFont="1" applyAlignment="1">
      <alignment/>
    </xf>
    <xf numFmtId="0" fontId="48" fillId="33" borderId="16" xfId="0" applyFont="1" applyFill="1" applyBorder="1" applyAlignment="1">
      <alignment vertical="center"/>
    </xf>
    <xf numFmtId="9" fontId="48" fillId="33" borderId="12" xfId="0" applyNumberFormat="1" applyFont="1" applyFill="1" applyBorder="1" applyAlignment="1">
      <alignment vertical="center"/>
    </xf>
    <xf numFmtId="9" fontId="48" fillId="33" borderId="16" xfId="0" applyNumberFormat="1" applyFont="1" applyFill="1" applyBorder="1" applyAlignment="1">
      <alignment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2" fontId="54" fillId="0" borderId="0" xfId="0" applyNumberFormat="1" applyFont="1" applyAlignment="1">
      <alignment horizontal="center" vertical="center"/>
    </xf>
    <xf numFmtId="0" fontId="46" fillId="33" borderId="0" xfId="0" applyFont="1" applyFill="1" applyAlignment="1">
      <alignment horizontal="left" vertical="center"/>
    </xf>
    <xf numFmtId="0" fontId="0" fillId="0" borderId="0" xfId="0" applyNumberFormat="1" applyAlignment="1">
      <alignment vertical="center" wrapText="1" readingOrder="1"/>
    </xf>
    <xf numFmtId="0" fontId="0" fillId="0" borderId="0" xfId="0" applyNumberFormat="1" applyAlignment="1">
      <alignment vertical="center" readingOrder="1"/>
    </xf>
    <xf numFmtId="0" fontId="2" fillId="0" borderId="10" xfId="0" applyFont="1" applyFill="1" applyBorder="1" applyAlignment="1">
      <alignment horizontal="justify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olsticio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PageLayoutView="0" workbookViewId="0" topLeftCell="A1">
      <selection activeCell="A21" sqref="A21"/>
    </sheetView>
  </sheetViews>
  <sheetFormatPr defaultColWidth="11.421875" defaultRowHeight="15"/>
  <cols>
    <col min="1" max="1" width="64.8515625" style="0" customWidth="1"/>
    <col min="2" max="2" width="12.28125" style="0" bestFit="1" customWidth="1"/>
    <col min="3" max="9" width="7.7109375" style="0" customWidth="1"/>
    <col min="10" max="10" width="15.421875" style="0" customWidth="1"/>
    <col min="11" max="11" width="7.7109375" style="0" customWidth="1"/>
    <col min="12" max="12" width="6.57421875" style="0" bestFit="1" customWidth="1"/>
    <col min="13" max="13" width="41.57421875" style="0" customWidth="1"/>
  </cols>
  <sheetData>
    <row r="1" spans="1:11" ht="25.5">
      <c r="A1" s="46" t="s">
        <v>0</v>
      </c>
      <c r="B1" s="46"/>
      <c r="C1" s="46"/>
      <c r="D1" s="46"/>
      <c r="E1" s="1"/>
      <c r="F1" s="1" t="s">
        <v>1</v>
      </c>
      <c r="G1" s="1"/>
      <c r="H1" s="1"/>
      <c r="I1" s="1"/>
      <c r="J1" s="1"/>
      <c r="K1" s="1"/>
    </row>
    <row r="2" spans="1:12" ht="25.5">
      <c r="A2" s="2" t="s">
        <v>2</v>
      </c>
      <c r="B2" s="3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ht="114">
      <c r="A3" s="6" t="s">
        <v>20</v>
      </c>
      <c r="B3" s="7">
        <v>0.25</v>
      </c>
      <c r="C3" s="8" t="s">
        <v>24</v>
      </c>
      <c r="D3" s="8" t="s">
        <v>25</v>
      </c>
      <c r="E3" s="8" t="s">
        <v>26</v>
      </c>
      <c r="F3" s="8" t="s">
        <v>27</v>
      </c>
      <c r="G3" s="8" t="s">
        <v>28</v>
      </c>
      <c r="H3" s="8"/>
      <c r="I3" s="8" t="s">
        <v>18</v>
      </c>
      <c r="J3" s="9" t="s">
        <v>17</v>
      </c>
      <c r="K3" s="10" t="s">
        <v>5</v>
      </c>
    </row>
    <row r="4" spans="1:13" ht="15.75" thickBot="1">
      <c r="A4" s="11" t="s">
        <v>6</v>
      </c>
      <c r="B4" s="12" t="s">
        <v>7</v>
      </c>
      <c r="C4" s="36">
        <v>0.4</v>
      </c>
      <c r="D4" s="37">
        <v>0.1</v>
      </c>
      <c r="E4" s="37">
        <v>0.2</v>
      </c>
      <c r="F4" s="37">
        <v>0.2</v>
      </c>
      <c r="G4" s="37">
        <v>0.1</v>
      </c>
      <c r="H4" s="37"/>
      <c r="I4" s="35"/>
      <c r="J4" s="35"/>
      <c r="K4" s="21">
        <f>SUM(C4:H4)</f>
        <v>0.9999999999999999</v>
      </c>
      <c r="M4" s="47"/>
    </row>
    <row r="5" spans="1:13" ht="15.75" thickBot="1">
      <c r="A5" s="11"/>
      <c r="B5" s="12" t="s">
        <v>19</v>
      </c>
      <c r="C5" s="36"/>
      <c r="D5" s="37"/>
      <c r="E5" s="37"/>
      <c r="F5" s="37"/>
      <c r="G5" s="37"/>
      <c r="H5" s="37"/>
      <c r="I5" s="35"/>
      <c r="J5" s="35"/>
      <c r="K5" s="25"/>
      <c r="M5" s="47"/>
    </row>
    <row r="6" spans="1:13" ht="15">
      <c r="A6" s="49" t="s">
        <v>30</v>
      </c>
      <c r="B6" s="13"/>
      <c r="C6" s="14" t="s">
        <v>62</v>
      </c>
      <c r="D6" s="14"/>
      <c r="E6" s="14" t="s">
        <v>62</v>
      </c>
      <c r="F6" s="14" t="s">
        <v>62</v>
      </c>
      <c r="G6" s="14" t="s">
        <v>62</v>
      </c>
      <c r="H6" s="14"/>
      <c r="I6" s="15">
        <f>_xlfn.IFERROR(_xlfn.AVERAGEIF(C6:H6,"&lt;&gt;0"),"")</f>
      </c>
      <c r="J6" s="14" t="s">
        <v>75</v>
      </c>
      <c r="K6" s="16">
        <f>IF(I6="","",B6*I6)</f>
      </c>
      <c r="M6" s="48"/>
    </row>
    <row r="7" spans="1:13" ht="15">
      <c r="A7" s="17" t="s">
        <v>31</v>
      </c>
      <c r="B7" s="13"/>
      <c r="C7" s="14" t="s">
        <v>62</v>
      </c>
      <c r="D7" s="14"/>
      <c r="E7" s="14"/>
      <c r="F7" s="14"/>
      <c r="G7" s="14" t="s">
        <v>62</v>
      </c>
      <c r="H7" s="19"/>
      <c r="I7" s="15">
        <f>_xlfn.IFERROR(_xlfn.AVERAGEIF(C7:H7,"&lt;&gt;0"),"")</f>
      </c>
      <c r="J7" s="14" t="s">
        <v>75</v>
      </c>
      <c r="K7" s="16">
        <f>IF(I7="","",B7*I7)</f>
      </c>
      <c r="M7" s="48"/>
    </row>
    <row r="8" spans="1:13" ht="15">
      <c r="A8" s="17" t="s">
        <v>32</v>
      </c>
      <c r="B8" s="13"/>
      <c r="C8" s="14" t="s">
        <v>62</v>
      </c>
      <c r="D8" s="14"/>
      <c r="E8" s="14" t="s">
        <v>62</v>
      </c>
      <c r="F8" s="14" t="s">
        <v>62</v>
      </c>
      <c r="G8" s="14" t="s">
        <v>62</v>
      </c>
      <c r="H8" s="19"/>
      <c r="I8" s="15">
        <f>_xlfn.IFERROR(_xlfn.AVERAGEIF(C8:H8,"&lt;&gt;0"),"")</f>
      </c>
      <c r="J8" s="14" t="s">
        <v>75</v>
      </c>
      <c r="K8" s="16">
        <f>IF(I8="","",B8*I8)</f>
      </c>
      <c r="M8" s="48"/>
    </row>
    <row r="9" spans="1:13" ht="15">
      <c r="A9" s="17" t="s">
        <v>33</v>
      </c>
      <c r="B9" s="13"/>
      <c r="C9" s="14" t="s">
        <v>62</v>
      </c>
      <c r="D9" s="14"/>
      <c r="E9" s="14" t="s">
        <v>62</v>
      </c>
      <c r="F9" s="14" t="s">
        <v>62</v>
      </c>
      <c r="G9" s="14" t="s">
        <v>62</v>
      </c>
      <c r="H9" s="19"/>
      <c r="I9" s="15">
        <f>_xlfn.IFERROR(_xlfn.AVERAGEIF(C9:H9,"&lt;&gt;0"),"")</f>
      </c>
      <c r="J9" s="14" t="s">
        <v>75</v>
      </c>
      <c r="K9" s="16">
        <f>IF(I9="","",B9*I9)</f>
      </c>
      <c r="M9" s="48"/>
    </row>
    <row r="10" spans="1:11" ht="114">
      <c r="A10" s="6" t="s">
        <v>21</v>
      </c>
      <c r="B10" s="7">
        <v>0.25</v>
      </c>
      <c r="C10" s="8" t="s">
        <v>24</v>
      </c>
      <c r="D10" s="8" t="s">
        <v>25</v>
      </c>
      <c r="E10" s="8" t="s">
        <v>34</v>
      </c>
      <c r="F10" s="8" t="s">
        <v>27</v>
      </c>
      <c r="G10" s="8" t="s">
        <v>35</v>
      </c>
      <c r="H10" s="8"/>
      <c r="I10" s="8"/>
      <c r="J10" s="26"/>
      <c r="K10" s="10" t="s">
        <v>5</v>
      </c>
    </row>
    <row r="11" spans="1:11" ht="15">
      <c r="A11" s="11" t="s">
        <v>6</v>
      </c>
      <c r="B11" s="12" t="s">
        <v>7</v>
      </c>
      <c r="C11" s="36">
        <v>0.4</v>
      </c>
      <c r="D11" s="37">
        <v>0.1</v>
      </c>
      <c r="E11" s="37">
        <v>0.2</v>
      </c>
      <c r="F11" s="37">
        <v>0.2</v>
      </c>
      <c r="G11" s="37">
        <v>0.1</v>
      </c>
      <c r="H11" s="37"/>
      <c r="I11" s="35"/>
      <c r="J11" s="36"/>
      <c r="K11" s="37"/>
    </row>
    <row r="12" spans="1:11" ht="15">
      <c r="A12" s="11"/>
      <c r="B12" s="12"/>
      <c r="C12" s="38"/>
      <c r="D12" s="39"/>
      <c r="E12" s="39"/>
      <c r="F12" s="39"/>
      <c r="G12" s="39"/>
      <c r="H12" s="39"/>
      <c r="I12" s="39"/>
      <c r="J12" s="39"/>
      <c r="K12" s="40"/>
    </row>
    <row r="13" spans="1:11" ht="15">
      <c r="A13" s="17" t="s">
        <v>38</v>
      </c>
      <c r="B13" s="13"/>
      <c r="C13" s="14" t="s">
        <v>62</v>
      </c>
      <c r="D13" s="14"/>
      <c r="E13" s="27"/>
      <c r="F13" s="14"/>
      <c r="G13" s="14" t="s">
        <v>62</v>
      </c>
      <c r="H13" s="18"/>
      <c r="I13" s="15">
        <f aca="true" t="shared" si="0" ref="I13:I20">MAX(C13:H13)</f>
        <v>0</v>
      </c>
      <c r="J13" s="14" t="s">
        <v>66</v>
      </c>
      <c r="K13" s="16">
        <f aca="true" t="shared" si="1" ref="K13:K20">IF(I13="","",B13*I13)</f>
        <v>0</v>
      </c>
    </row>
    <row r="14" spans="1:13" ht="15">
      <c r="A14" s="17" t="s">
        <v>39</v>
      </c>
      <c r="B14" s="13"/>
      <c r="C14" s="14" t="s">
        <v>62</v>
      </c>
      <c r="D14" s="14" t="s">
        <v>62</v>
      </c>
      <c r="E14" s="14" t="s">
        <v>62</v>
      </c>
      <c r="F14" s="14" t="s">
        <v>62</v>
      </c>
      <c r="G14" s="14" t="s">
        <v>62</v>
      </c>
      <c r="H14" s="18"/>
      <c r="I14" s="15">
        <f t="shared" si="0"/>
        <v>0</v>
      </c>
      <c r="J14" s="14" t="s">
        <v>63</v>
      </c>
      <c r="K14" s="16">
        <f t="shared" si="1"/>
        <v>0</v>
      </c>
      <c r="M14" s="47"/>
    </row>
    <row r="15" spans="1:13" ht="15">
      <c r="A15" s="17" t="s">
        <v>40</v>
      </c>
      <c r="B15" s="13"/>
      <c r="C15" s="14" t="s">
        <v>62</v>
      </c>
      <c r="D15" s="14" t="s">
        <v>62</v>
      </c>
      <c r="E15" s="14" t="s">
        <v>62</v>
      </c>
      <c r="F15" s="14" t="s">
        <v>62</v>
      </c>
      <c r="G15" s="14" t="s">
        <v>62</v>
      </c>
      <c r="H15" s="18"/>
      <c r="I15" s="15">
        <f t="shared" si="0"/>
        <v>0</v>
      </c>
      <c r="J15" s="14" t="s">
        <v>64</v>
      </c>
      <c r="K15" s="16">
        <f t="shared" si="1"/>
        <v>0</v>
      </c>
      <c r="M15" s="48"/>
    </row>
    <row r="16" spans="1:13" ht="15">
      <c r="A16" s="49" t="s">
        <v>41</v>
      </c>
      <c r="B16" s="13"/>
      <c r="C16" s="14" t="s">
        <v>62</v>
      </c>
      <c r="D16" s="14"/>
      <c r="E16" s="14"/>
      <c r="F16" s="14"/>
      <c r="G16" s="14" t="s">
        <v>62</v>
      </c>
      <c r="H16" s="18"/>
      <c r="I16" s="15">
        <f t="shared" si="0"/>
        <v>0</v>
      </c>
      <c r="J16" s="14" t="s">
        <v>65</v>
      </c>
      <c r="K16" s="16">
        <f t="shared" si="1"/>
        <v>0</v>
      </c>
      <c r="M16" s="48"/>
    </row>
    <row r="17" spans="1:13" ht="15">
      <c r="A17" s="17" t="s">
        <v>42</v>
      </c>
      <c r="B17" s="13"/>
      <c r="C17" s="14" t="s">
        <v>62</v>
      </c>
      <c r="D17" s="14"/>
      <c r="E17" s="14"/>
      <c r="F17" s="14"/>
      <c r="G17" s="14" t="s">
        <v>62</v>
      </c>
      <c r="H17" s="18"/>
      <c r="I17" s="15">
        <f t="shared" si="0"/>
        <v>0</v>
      </c>
      <c r="J17" s="14" t="s">
        <v>67</v>
      </c>
      <c r="K17" s="16">
        <f t="shared" si="1"/>
        <v>0</v>
      </c>
      <c r="M17" s="48"/>
    </row>
    <row r="18" spans="1:13" ht="15">
      <c r="A18" s="17" t="s">
        <v>43</v>
      </c>
      <c r="B18" s="13"/>
      <c r="C18" s="14" t="s">
        <v>62</v>
      </c>
      <c r="D18" s="14"/>
      <c r="E18" s="14"/>
      <c r="F18" s="14"/>
      <c r="G18" s="14" t="s">
        <v>62</v>
      </c>
      <c r="H18" s="18"/>
      <c r="I18" s="15">
        <f t="shared" si="0"/>
        <v>0</v>
      </c>
      <c r="J18" s="14" t="s">
        <v>67</v>
      </c>
      <c r="K18" s="16">
        <f t="shared" si="1"/>
        <v>0</v>
      </c>
      <c r="M18" s="48"/>
    </row>
    <row r="19" spans="1:13" ht="15">
      <c r="A19" s="17" t="s">
        <v>44</v>
      </c>
      <c r="B19" s="13"/>
      <c r="C19" s="14" t="s">
        <v>62</v>
      </c>
      <c r="D19" s="14"/>
      <c r="E19" s="14"/>
      <c r="F19" s="14"/>
      <c r="G19" s="14" t="s">
        <v>62</v>
      </c>
      <c r="H19" s="18"/>
      <c r="I19" s="15">
        <f t="shared" si="0"/>
        <v>0</v>
      </c>
      <c r="J19" s="14" t="s">
        <v>67</v>
      </c>
      <c r="K19" s="16">
        <f t="shared" si="1"/>
        <v>0</v>
      </c>
      <c r="M19" s="48"/>
    </row>
    <row r="20" spans="1:13" ht="15">
      <c r="A20" s="17" t="s">
        <v>45</v>
      </c>
      <c r="B20" s="13"/>
      <c r="C20" s="14" t="s">
        <v>62</v>
      </c>
      <c r="D20" s="14"/>
      <c r="E20" s="14"/>
      <c r="F20" s="14"/>
      <c r="G20" s="14" t="s">
        <v>62</v>
      </c>
      <c r="H20" s="18"/>
      <c r="I20" s="15">
        <f t="shared" si="0"/>
        <v>0</v>
      </c>
      <c r="J20" s="14" t="s">
        <v>68</v>
      </c>
      <c r="K20" s="16">
        <f t="shared" si="1"/>
        <v>0</v>
      </c>
      <c r="M20" s="48"/>
    </row>
    <row r="21" spans="1:13" ht="15.75" thickBot="1">
      <c r="A21" s="49" t="s">
        <v>46</v>
      </c>
      <c r="B21" s="13"/>
      <c r="C21" s="14" t="s">
        <v>62</v>
      </c>
      <c r="D21" s="14"/>
      <c r="E21" s="14"/>
      <c r="F21" s="14"/>
      <c r="G21" s="14" t="s">
        <v>62</v>
      </c>
      <c r="H21" s="18"/>
      <c r="I21" s="15"/>
      <c r="J21" s="14" t="s">
        <v>68</v>
      </c>
      <c r="K21" s="16"/>
      <c r="M21" s="48"/>
    </row>
    <row r="22" spans="1:13" ht="16.5" thickBot="1">
      <c r="A22" s="20" t="s">
        <v>15</v>
      </c>
      <c r="B22" s="21">
        <f>SUM(B13:B21)</f>
        <v>0</v>
      </c>
      <c r="C22" s="28"/>
      <c r="D22" s="22"/>
      <c r="E22" s="22"/>
      <c r="F22" s="22"/>
      <c r="G22" s="22"/>
      <c r="H22" s="29"/>
      <c r="I22" s="30"/>
      <c r="J22" s="31"/>
      <c r="K22" s="25">
        <f>IF(AND(I21="A",I13&gt;=5),SUM(K13:K18),IF(AND(OR(I21="NA",I13&lt;5),SUM(K13:K18)&gt;=5),4,SUM(K13:K18)))</f>
        <v>0</v>
      </c>
      <c r="M22" s="48"/>
    </row>
    <row r="23" spans="1:13" ht="114">
      <c r="A23" s="6" t="s">
        <v>22</v>
      </c>
      <c r="B23" s="7">
        <v>0.25</v>
      </c>
      <c r="C23" s="8" t="s">
        <v>24</v>
      </c>
      <c r="D23" s="8" t="s">
        <v>25</v>
      </c>
      <c r="E23" s="8" t="s">
        <v>34</v>
      </c>
      <c r="F23" s="8" t="s">
        <v>27</v>
      </c>
      <c r="G23" s="8" t="s">
        <v>37</v>
      </c>
      <c r="H23" s="8"/>
      <c r="I23" s="8"/>
      <c r="J23" s="26"/>
      <c r="K23" s="10" t="s">
        <v>5</v>
      </c>
      <c r="M23" s="48"/>
    </row>
    <row r="24" spans="1:11" ht="15">
      <c r="A24" s="11" t="s">
        <v>6</v>
      </c>
      <c r="B24" s="12" t="s">
        <v>7</v>
      </c>
      <c r="C24" s="36">
        <v>0.4</v>
      </c>
      <c r="D24" s="37">
        <v>0.1</v>
      </c>
      <c r="E24" s="37">
        <v>0.2</v>
      </c>
      <c r="F24" s="37">
        <v>0.2</v>
      </c>
      <c r="G24" s="37">
        <v>0.1</v>
      </c>
      <c r="H24" s="37"/>
      <c r="I24" s="35"/>
      <c r="J24" s="36"/>
      <c r="K24" s="37"/>
    </row>
    <row r="25" spans="1:11" ht="15">
      <c r="A25" s="17" t="s">
        <v>47</v>
      </c>
      <c r="B25" s="13"/>
      <c r="C25" s="14" t="s">
        <v>62</v>
      </c>
      <c r="D25" s="14" t="s">
        <v>62</v>
      </c>
      <c r="E25" s="27"/>
      <c r="F25" s="14"/>
      <c r="G25" s="14" t="s">
        <v>62</v>
      </c>
      <c r="H25" s="18"/>
      <c r="I25" s="15">
        <f>_xlfn.IFERROR(_xlfn.AVERAGEIF(C25:H25,"&lt;&gt;0"),"")</f>
      </c>
      <c r="J25" s="14" t="s">
        <v>69</v>
      </c>
      <c r="K25" s="32">
        <f aca="true" t="shared" si="2" ref="K25:K31">IF(I25="","",B25*I25)</f>
      </c>
    </row>
    <row r="26" spans="1:11" ht="15">
      <c r="A26" s="17" t="s">
        <v>48</v>
      </c>
      <c r="B26" s="13"/>
      <c r="C26" s="14" t="s">
        <v>62</v>
      </c>
      <c r="D26" s="14"/>
      <c r="E26" s="14"/>
      <c r="F26" s="14"/>
      <c r="G26" s="14" t="s">
        <v>62</v>
      </c>
      <c r="H26" s="18"/>
      <c r="I26" s="15">
        <f aca="true" t="shared" si="3" ref="I26:I31">_xlfn.IFERROR(_xlfn.AVERAGEIF(C26:H26,"&lt;&gt;0"),"")</f>
      </c>
      <c r="J26" s="14" t="s">
        <v>68</v>
      </c>
      <c r="K26" s="32">
        <f t="shared" si="2"/>
      </c>
    </row>
    <row r="27" spans="1:11" ht="15">
      <c r="A27" s="17" t="s">
        <v>49</v>
      </c>
      <c r="B27" s="13"/>
      <c r="C27" s="14" t="s">
        <v>62</v>
      </c>
      <c r="D27" s="14"/>
      <c r="E27" s="14"/>
      <c r="F27" s="14"/>
      <c r="G27" s="14" t="s">
        <v>62</v>
      </c>
      <c r="H27" s="18"/>
      <c r="I27" s="15">
        <f t="shared" si="3"/>
      </c>
      <c r="J27" s="14" t="s">
        <v>75</v>
      </c>
      <c r="K27" s="32">
        <f t="shared" si="2"/>
      </c>
    </row>
    <row r="28" spans="1:11" ht="15">
      <c r="A28" s="17" t="s">
        <v>50</v>
      </c>
      <c r="B28" s="13"/>
      <c r="C28" s="14" t="s">
        <v>62</v>
      </c>
      <c r="D28" s="14" t="s">
        <v>62</v>
      </c>
      <c r="E28" s="14"/>
      <c r="F28" s="14"/>
      <c r="G28" s="14" t="s">
        <v>62</v>
      </c>
      <c r="H28" s="18"/>
      <c r="I28" s="15">
        <f t="shared" si="3"/>
      </c>
      <c r="J28" s="14" t="s">
        <v>70</v>
      </c>
      <c r="K28" s="32">
        <f t="shared" si="2"/>
      </c>
    </row>
    <row r="29" spans="1:11" ht="19.5" customHeight="1">
      <c r="A29" s="17" t="s">
        <v>51</v>
      </c>
      <c r="B29" s="13"/>
      <c r="C29" s="14" t="s">
        <v>62</v>
      </c>
      <c r="D29" s="14"/>
      <c r="E29" s="14"/>
      <c r="F29" s="14"/>
      <c r="G29" s="14" t="s">
        <v>62</v>
      </c>
      <c r="H29" s="18"/>
      <c r="I29" s="15">
        <f t="shared" si="3"/>
      </c>
      <c r="J29" s="14" t="s">
        <v>71</v>
      </c>
      <c r="K29" s="32">
        <f t="shared" si="2"/>
      </c>
    </row>
    <row r="30" spans="1:11" ht="22.5" customHeight="1">
      <c r="A30" s="17" t="s">
        <v>52</v>
      </c>
      <c r="B30" s="13"/>
      <c r="C30" s="14" t="s">
        <v>62</v>
      </c>
      <c r="D30" s="14"/>
      <c r="E30" s="14" t="s">
        <v>62</v>
      </c>
      <c r="F30" s="14" t="s">
        <v>62</v>
      </c>
      <c r="G30" s="14" t="s">
        <v>62</v>
      </c>
      <c r="H30" s="18"/>
      <c r="I30" s="15">
        <f t="shared" si="3"/>
      </c>
      <c r="J30" s="14" t="s">
        <v>77</v>
      </c>
      <c r="K30" s="32">
        <f t="shared" si="2"/>
      </c>
    </row>
    <row r="31" spans="1:11" ht="15.75" thickBot="1">
      <c r="A31" s="17" t="s">
        <v>53</v>
      </c>
      <c r="B31" s="13"/>
      <c r="C31" s="14" t="s">
        <v>62</v>
      </c>
      <c r="D31" s="14"/>
      <c r="E31" s="14" t="s">
        <v>62</v>
      </c>
      <c r="F31" s="14" t="s">
        <v>62</v>
      </c>
      <c r="G31" s="14" t="s">
        <v>62</v>
      </c>
      <c r="H31" s="18"/>
      <c r="I31" s="15">
        <f t="shared" si="3"/>
      </c>
      <c r="J31" s="14"/>
      <c r="K31" s="32">
        <f t="shared" si="2"/>
      </c>
    </row>
    <row r="32" spans="1:11" ht="16.5" thickBot="1">
      <c r="A32" s="20" t="s">
        <v>15</v>
      </c>
      <c r="B32" s="21"/>
      <c r="C32" s="22"/>
      <c r="D32" s="22"/>
      <c r="E32" s="22"/>
      <c r="F32" s="22"/>
      <c r="G32" s="22"/>
      <c r="H32" s="22"/>
      <c r="I32" s="28"/>
      <c r="J32" s="22"/>
      <c r="K32" s="33">
        <f>SUM(K25:K31)</f>
        <v>0</v>
      </c>
    </row>
    <row r="33" spans="1:11" ht="114">
      <c r="A33" s="6" t="s">
        <v>23</v>
      </c>
      <c r="B33" s="7">
        <v>0.25</v>
      </c>
      <c r="C33" s="8" t="s">
        <v>24</v>
      </c>
      <c r="D33" s="8" t="s">
        <v>36</v>
      </c>
      <c r="E33" s="8" t="s">
        <v>34</v>
      </c>
      <c r="F33" s="8" t="s">
        <v>27</v>
      </c>
      <c r="G33" s="8" t="s">
        <v>37</v>
      </c>
      <c r="H33" s="8"/>
      <c r="I33" s="8"/>
      <c r="J33" s="9"/>
      <c r="K33" s="10" t="s">
        <v>5</v>
      </c>
    </row>
    <row r="34" spans="1:11" ht="15">
      <c r="A34" s="11" t="s">
        <v>6</v>
      </c>
      <c r="B34" s="12" t="s">
        <v>7</v>
      </c>
      <c r="C34" s="36">
        <v>0.4</v>
      </c>
      <c r="D34" s="37">
        <v>0.1</v>
      </c>
      <c r="E34" s="37">
        <v>0.2</v>
      </c>
      <c r="F34" s="37">
        <v>0.2</v>
      </c>
      <c r="G34" s="37">
        <v>0.1</v>
      </c>
      <c r="H34" s="36"/>
      <c r="I34" s="37"/>
      <c r="J34" s="37"/>
      <c r="K34" s="37"/>
    </row>
    <row r="35" spans="1:11" ht="15">
      <c r="A35" s="17" t="s">
        <v>54</v>
      </c>
      <c r="B35" s="13"/>
      <c r="C35" s="14" t="s">
        <v>62</v>
      </c>
      <c r="D35" s="14"/>
      <c r="E35" s="14"/>
      <c r="F35" s="14"/>
      <c r="G35" s="14" t="s">
        <v>62</v>
      </c>
      <c r="H35" s="14"/>
      <c r="I35" s="15">
        <f>_xlfn.IFERROR(_xlfn.AVERAGEIF(C35:H35,"&lt;&gt;0"),"")</f>
      </c>
      <c r="J35" s="14" t="s">
        <v>74</v>
      </c>
      <c r="K35" s="16">
        <f>IF(I35="","",B35*I35)</f>
      </c>
    </row>
    <row r="36" spans="1:11" ht="15">
      <c r="A36" s="17" t="s">
        <v>55</v>
      </c>
      <c r="B36" s="13"/>
      <c r="C36" s="14" t="s">
        <v>62</v>
      </c>
      <c r="D36" s="14"/>
      <c r="E36" s="14"/>
      <c r="F36" s="14"/>
      <c r="G36" s="14" t="s">
        <v>62</v>
      </c>
      <c r="H36" s="18"/>
      <c r="I36" s="15">
        <f aca="true" t="shared" si="4" ref="I36:I42">_xlfn.IFERROR(_xlfn.AVERAGEIF(C36:H36,"&lt;&gt;0"),"")</f>
      </c>
      <c r="J36" s="14" t="s">
        <v>74</v>
      </c>
      <c r="K36" s="16">
        <f aca="true" t="shared" si="5" ref="K36:K42">IF(I36="","",B36*I36)</f>
      </c>
    </row>
    <row r="37" spans="1:11" ht="15">
      <c r="A37" s="17" t="s">
        <v>56</v>
      </c>
      <c r="B37" s="13"/>
      <c r="C37" s="14" t="s">
        <v>62</v>
      </c>
      <c r="D37" s="14" t="s">
        <v>62</v>
      </c>
      <c r="E37" s="14"/>
      <c r="F37" s="14"/>
      <c r="G37" s="14" t="s">
        <v>62</v>
      </c>
      <c r="H37" s="18"/>
      <c r="I37" s="15">
        <f t="shared" si="4"/>
      </c>
      <c r="J37" s="14" t="s">
        <v>72</v>
      </c>
      <c r="K37" s="16">
        <f t="shared" si="5"/>
      </c>
    </row>
    <row r="38" spans="1:11" ht="15">
      <c r="A38" s="17" t="s">
        <v>57</v>
      </c>
      <c r="B38" s="13"/>
      <c r="C38" s="14" t="s">
        <v>62</v>
      </c>
      <c r="D38" s="14" t="s">
        <v>62</v>
      </c>
      <c r="E38" s="14"/>
      <c r="F38" s="14"/>
      <c r="G38" s="14" t="s">
        <v>62</v>
      </c>
      <c r="H38" s="18"/>
      <c r="I38" s="15">
        <f t="shared" si="4"/>
      </c>
      <c r="J38" s="14" t="s">
        <v>76</v>
      </c>
      <c r="K38" s="16">
        <f t="shared" si="5"/>
      </c>
    </row>
    <row r="39" spans="1:11" ht="15">
      <c r="A39" s="17" t="s">
        <v>58</v>
      </c>
      <c r="B39" s="13"/>
      <c r="C39" s="19" t="s">
        <v>62</v>
      </c>
      <c r="D39" s="19"/>
      <c r="E39" s="19"/>
      <c r="F39" s="19"/>
      <c r="G39" s="19" t="s">
        <v>62</v>
      </c>
      <c r="H39" s="19"/>
      <c r="I39" s="15">
        <f t="shared" si="4"/>
      </c>
      <c r="J39" s="14" t="s">
        <v>73</v>
      </c>
      <c r="K39" s="16">
        <f t="shared" si="5"/>
      </c>
    </row>
    <row r="40" spans="1:11" ht="15">
      <c r="A40" s="17" t="s">
        <v>59</v>
      </c>
      <c r="B40" s="13"/>
      <c r="C40" s="19" t="s">
        <v>62</v>
      </c>
      <c r="D40" s="19"/>
      <c r="E40" s="19"/>
      <c r="F40" s="19"/>
      <c r="G40" s="19" t="s">
        <v>62</v>
      </c>
      <c r="H40" s="19"/>
      <c r="I40" s="15">
        <f t="shared" si="4"/>
      </c>
      <c r="J40" s="14" t="s">
        <v>73</v>
      </c>
      <c r="K40" s="16">
        <f t="shared" si="5"/>
      </c>
    </row>
    <row r="41" spans="1:11" ht="15">
      <c r="A41" s="17" t="s">
        <v>60</v>
      </c>
      <c r="B41" s="13"/>
      <c r="C41" s="19" t="s">
        <v>62</v>
      </c>
      <c r="D41" s="19"/>
      <c r="E41" s="19"/>
      <c r="F41" s="19"/>
      <c r="G41" s="19" t="s">
        <v>62</v>
      </c>
      <c r="H41" s="19"/>
      <c r="I41" s="15">
        <f t="shared" si="4"/>
      </c>
      <c r="J41" s="14" t="s">
        <v>73</v>
      </c>
      <c r="K41" s="16">
        <f t="shared" si="5"/>
      </c>
    </row>
    <row r="42" spans="1:11" ht="15.75" thickBot="1">
      <c r="A42" s="17" t="s">
        <v>61</v>
      </c>
      <c r="B42" s="13"/>
      <c r="C42" s="19" t="s">
        <v>62</v>
      </c>
      <c r="D42" s="19"/>
      <c r="E42" s="19"/>
      <c r="F42" s="19"/>
      <c r="G42" s="19" t="s">
        <v>62</v>
      </c>
      <c r="H42" s="19"/>
      <c r="I42" s="15">
        <f t="shared" si="4"/>
      </c>
      <c r="J42" s="14" t="s">
        <v>73</v>
      </c>
      <c r="K42" s="16">
        <f t="shared" si="5"/>
      </c>
    </row>
    <row r="43" spans="1:11" ht="16.5" thickBot="1">
      <c r="A43" s="20" t="s">
        <v>15</v>
      </c>
      <c r="B43" s="21"/>
      <c r="C43" s="22"/>
      <c r="D43" s="22"/>
      <c r="E43" s="22"/>
      <c r="F43" s="22"/>
      <c r="G43" s="22"/>
      <c r="H43" s="22"/>
      <c r="I43" s="23"/>
      <c r="J43" s="24"/>
      <c r="K43" s="25">
        <f>SUM(K35:K42)</f>
        <v>0</v>
      </c>
    </row>
    <row r="44" spans="1:11" ht="60.75">
      <c r="A44" s="6"/>
      <c r="B44" s="7"/>
      <c r="C44" s="8" t="s">
        <v>3</v>
      </c>
      <c r="D44" s="8" t="s">
        <v>3</v>
      </c>
      <c r="E44" s="8" t="s">
        <v>4</v>
      </c>
      <c r="F44" s="8" t="s">
        <v>3</v>
      </c>
      <c r="G44" s="8" t="s">
        <v>3</v>
      </c>
      <c r="H44" s="8" t="s">
        <v>3</v>
      </c>
      <c r="I44" s="8"/>
      <c r="J44" s="9"/>
      <c r="K44" s="10" t="s">
        <v>5</v>
      </c>
    </row>
    <row r="45" spans="1:11" ht="15">
      <c r="A45" s="11" t="s">
        <v>6</v>
      </c>
      <c r="B45" s="12" t="s">
        <v>7</v>
      </c>
      <c r="C45" s="41"/>
      <c r="D45" s="42"/>
      <c r="E45" s="42"/>
      <c r="F45" s="42"/>
      <c r="G45" s="42"/>
      <c r="H45" s="42"/>
      <c r="I45" s="42"/>
      <c r="J45" s="42"/>
      <c r="K45" s="43"/>
    </row>
    <row r="46" spans="1:11" ht="15">
      <c r="A46" s="17" t="s">
        <v>8</v>
      </c>
      <c r="B46" s="13">
        <v>0.35</v>
      </c>
      <c r="C46" s="14"/>
      <c r="D46" s="14"/>
      <c r="E46" s="14"/>
      <c r="F46" s="14"/>
      <c r="G46" s="14"/>
      <c r="H46" s="14"/>
      <c r="I46" s="15">
        <f>_xlfn.IFERROR(_xlfn.AVERAGEIF(C46:H46,"&lt;&gt;0"),"")</f>
      </c>
      <c r="J46" s="14"/>
      <c r="K46" s="16">
        <f>IF(I46="","",B46*I46)</f>
      </c>
    </row>
    <row r="47" spans="1:11" ht="15">
      <c r="A47" s="17" t="s">
        <v>9</v>
      </c>
      <c r="B47" s="13">
        <v>0.2</v>
      </c>
      <c r="C47" s="14"/>
      <c r="D47" s="14"/>
      <c r="E47" s="14"/>
      <c r="F47" s="14"/>
      <c r="G47" s="14"/>
      <c r="H47" s="18"/>
      <c r="I47" s="15">
        <f aca="true" t="shared" si="6" ref="I47:I52">_xlfn.IFERROR(_xlfn.AVERAGEIF(C47:H47,"&lt;&gt;0"),"")</f>
      </c>
      <c r="J47" s="14"/>
      <c r="K47" s="16">
        <f aca="true" t="shared" si="7" ref="K47:K52">IF(I47="","",B47*I47)</f>
      </c>
    </row>
    <row r="48" spans="1:11" ht="15">
      <c r="A48" s="17" t="s">
        <v>10</v>
      </c>
      <c r="B48" s="13">
        <v>0.1</v>
      </c>
      <c r="C48" s="14"/>
      <c r="D48" s="14"/>
      <c r="E48" s="14"/>
      <c r="F48" s="14"/>
      <c r="G48" s="14"/>
      <c r="H48" s="18"/>
      <c r="I48" s="15">
        <f t="shared" si="6"/>
      </c>
      <c r="J48" s="14"/>
      <c r="K48" s="16">
        <f t="shared" si="7"/>
      </c>
    </row>
    <row r="49" spans="1:11" ht="15">
      <c r="A49" s="17" t="s">
        <v>11</v>
      </c>
      <c r="B49" s="13">
        <v>0.15</v>
      </c>
      <c r="C49" s="14"/>
      <c r="D49" s="14"/>
      <c r="E49" s="14"/>
      <c r="F49" s="14"/>
      <c r="G49" s="14"/>
      <c r="H49" s="18"/>
      <c r="I49" s="15">
        <f t="shared" si="6"/>
      </c>
      <c r="J49" s="14"/>
      <c r="K49" s="16">
        <f t="shared" si="7"/>
      </c>
    </row>
    <row r="50" spans="1:11" ht="15">
      <c r="A50" s="17" t="s">
        <v>12</v>
      </c>
      <c r="B50" s="13">
        <v>0.05</v>
      </c>
      <c r="C50" s="19"/>
      <c r="D50" s="19"/>
      <c r="E50" s="19"/>
      <c r="F50" s="19"/>
      <c r="G50" s="19"/>
      <c r="H50" s="19"/>
      <c r="I50" s="15">
        <f t="shared" si="6"/>
      </c>
      <c r="J50" s="14"/>
      <c r="K50" s="16">
        <f t="shared" si="7"/>
      </c>
    </row>
    <row r="51" spans="1:11" ht="15">
      <c r="A51" s="17" t="s">
        <v>13</v>
      </c>
      <c r="B51" s="13">
        <v>0.1</v>
      </c>
      <c r="C51" s="19"/>
      <c r="D51" s="19"/>
      <c r="E51" s="19"/>
      <c r="F51" s="19"/>
      <c r="G51" s="19"/>
      <c r="H51" s="19"/>
      <c r="I51" s="15">
        <f t="shared" si="6"/>
      </c>
      <c r="J51" s="14"/>
      <c r="K51" s="16">
        <f t="shared" si="7"/>
      </c>
    </row>
    <row r="52" spans="1:11" ht="15.75" thickBot="1">
      <c r="A52" s="17" t="s">
        <v>14</v>
      </c>
      <c r="B52" s="13">
        <v>0.05</v>
      </c>
      <c r="C52" s="19"/>
      <c r="D52" s="19"/>
      <c r="E52" s="19"/>
      <c r="F52" s="19"/>
      <c r="G52" s="19"/>
      <c r="H52" s="19"/>
      <c r="I52" s="15">
        <f t="shared" si="6"/>
      </c>
      <c r="J52" s="14"/>
      <c r="K52" s="16">
        <f t="shared" si="7"/>
      </c>
    </row>
    <row r="53" spans="1:11" ht="16.5" thickBot="1">
      <c r="A53" s="20" t="s">
        <v>15</v>
      </c>
      <c r="B53" s="21">
        <f>SUM(B46:B52)</f>
        <v>1</v>
      </c>
      <c r="C53" s="22"/>
      <c r="D53" s="22"/>
      <c r="E53" s="22"/>
      <c r="F53" s="22"/>
      <c r="G53" s="22"/>
      <c r="H53" s="22"/>
      <c r="I53" s="23"/>
      <c r="J53" s="24"/>
      <c r="K53" s="25">
        <f>SUM(K46:K52)</f>
        <v>0</v>
      </c>
    </row>
    <row r="54" spans="1:11" ht="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</row>
    <row r="55" spans="1:11" ht="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</row>
    <row r="56" spans="1:11" ht="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</row>
    <row r="57" spans="1:11" ht="15">
      <c r="A57" s="34"/>
      <c r="B57" s="34"/>
      <c r="C57" s="34"/>
      <c r="D57" s="34"/>
      <c r="E57" s="34"/>
      <c r="F57" s="44" t="s">
        <v>16</v>
      </c>
      <c r="G57" s="44"/>
      <c r="H57" s="44"/>
      <c r="I57" s="44"/>
      <c r="J57" s="45" t="e">
        <f>IF(AND(#REF!&gt;=5,K22&gt;=5,K32&gt;=5,K43&gt;=5,K53&gt;=5),#REF!*B3+K22*B10+K32*B23+K43*B33+K53*B44,IF(#REF!*B3+K22*B10+K32*B23+K43*B33+K53*B44&gt;=4,4,#REF!*B3+K22*B10+K32*B23+K43*B33+K53*B44))</f>
        <v>#REF!</v>
      </c>
      <c r="K57" s="45"/>
    </row>
    <row r="58" spans="1:11" ht="15">
      <c r="A58" s="34"/>
      <c r="B58" s="34"/>
      <c r="C58" s="34"/>
      <c r="D58" s="34"/>
      <c r="E58" s="34"/>
      <c r="F58" s="44"/>
      <c r="G58" s="44"/>
      <c r="H58" s="44"/>
      <c r="I58" s="44"/>
      <c r="J58" s="45"/>
      <c r="K58" s="45"/>
    </row>
    <row r="62" ht="15">
      <c r="A62" t="s">
        <v>29</v>
      </c>
    </row>
  </sheetData>
  <sheetProtection/>
  <mergeCells count="6">
    <mergeCell ref="C45:K45"/>
    <mergeCell ref="F57:I58"/>
    <mergeCell ref="J57:K58"/>
    <mergeCell ref="A1:D1"/>
    <mergeCell ref="M4:M9"/>
    <mergeCell ref="M14:M23"/>
  </mergeCells>
  <conditionalFormatting sqref="C13:H13 C25:H25">
    <cfRule type="cellIs" priority="3" dxfId="3" operator="lessThan">
      <formula>0.75</formula>
    </cfRule>
  </conditionalFormatting>
  <conditionalFormatting sqref="C14:H14 C17:H21 C26:H26 C29:H31">
    <cfRule type="cellIs" priority="2" dxfId="3" operator="lessThan">
      <formula>1</formula>
    </cfRule>
  </conditionalFormatting>
  <conditionalFormatting sqref="C35:H42 C46:H52 C6:H9">
    <cfRule type="cellIs" priority="1" dxfId="3" operator="lessThan">
      <formula>4</formula>
    </cfRule>
  </conditionalFormatting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Equipo2</dc:creator>
  <cp:keywords/>
  <dc:description/>
  <cp:lastModifiedBy>Usuario</cp:lastModifiedBy>
  <dcterms:created xsi:type="dcterms:W3CDTF">2019-03-04T21:38:03Z</dcterms:created>
  <dcterms:modified xsi:type="dcterms:W3CDTF">2019-05-27T14:58:22Z</dcterms:modified>
  <cp:category/>
  <cp:version/>
  <cp:contentType/>
  <cp:contentStatus/>
</cp:coreProperties>
</file>