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960" windowHeight="7515" firstSheet="2" activeTab="3"/>
  </bookViews>
  <sheets>
    <sheet name="%RA" sheetId="11" r:id="rId1"/>
    <sheet name="Ficha Registro alumnoa" sheetId="15" r:id="rId2"/>
    <sheet name="RÚBRICA POR RA" sheetId="22" r:id="rId3"/>
    <sheet name="RÚBRICA POR CPPS" sheetId="23" r:id="rId4"/>
  </sheets>
  <calcPr calcId="124519"/>
</workbook>
</file>

<file path=xl/calcChain.xml><?xml version="1.0" encoding="utf-8"?>
<calcChain xmlns="http://schemas.openxmlformats.org/spreadsheetml/2006/main">
  <c r="L2" i="15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4"/>
  <c r="I25"/>
  <c r="E8" i="11"/>
  <c r="A26" i="15"/>
  <c r="H25"/>
  <c r="E25"/>
  <c r="D25"/>
  <c r="C25"/>
  <c r="B8" i="11"/>
  <c r="J3" i="15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4"/>
  <c r="J2"/>
  <c r="G7" l="1"/>
  <c r="G8"/>
  <c r="F3"/>
  <c r="G3" s="1"/>
  <c r="F4"/>
  <c r="F5"/>
  <c r="G5" s="1"/>
  <c r="F6"/>
  <c r="G6" s="1"/>
  <c r="F9"/>
  <c r="F10"/>
  <c r="G10" s="1"/>
  <c r="F11"/>
  <c r="G11" s="1"/>
  <c r="F12"/>
  <c r="G12" s="1"/>
  <c r="F13"/>
  <c r="G13" s="1"/>
  <c r="F14"/>
  <c r="G14" s="1"/>
  <c r="F15"/>
  <c r="F16"/>
  <c r="G16" s="1"/>
  <c r="F17"/>
  <c r="F18"/>
  <c r="F19"/>
  <c r="G19" s="1"/>
  <c r="F20"/>
  <c r="G20" s="1"/>
  <c r="F21"/>
  <c r="G21" s="1"/>
  <c r="F22"/>
  <c r="G22" s="1"/>
  <c r="F24"/>
  <c r="G24" s="1"/>
  <c r="F2"/>
  <c r="G2" s="1"/>
</calcChain>
</file>

<file path=xl/sharedStrings.xml><?xml version="1.0" encoding="utf-8"?>
<sst xmlns="http://schemas.openxmlformats.org/spreadsheetml/2006/main" count="447" uniqueCount="287">
  <si>
    <t>%</t>
  </si>
  <si>
    <t>UD2. El vendedor.</t>
  </si>
  <si>
    <t>a) Se han establecido las funciones y responsabilidades de los vendedores y vendedoras en la venta personal.</t>
  </si>
  <si>
    <t>b) Se han clasificado los vendedores y vendedoras en función de las características de la empresa en la que prestan servicios, el tipo de venta que realizan y la naturaleza del producto.</t>
  </si>
  <si>
    <t>c) Se ha definido el perfil del vendedor o vendedora o vendedora profesional, analizando las cualidades personales, habilidades profesionales y conocimientos que debe tener un buen vendedor.</t>
  </si>
  <si>
    <t>d) Se han descrito distintos puestos de trabajo de ventas y el perfil de los vendedores y vendedoras más adecuados para los mismos.</t>
  </si>
  <si>
    <t>e) Se han determinado las necesidades de formación, perfeccionamiento y reciclaje del equipo de vendedores y vendedoras.</t>
  </si>
  <si>
    <t>f) Se ha definido el contenido del programa de formación y perfeccionamiento de los vendedores y vendedoras.</t>
  </si>
  <si>
    <t>g) Se ha valorado la importancia de la motivación de los vendedores y vendedoras analizando los principales factores motivadores.</t>
  </si>
  <si>
    <t>h) Se han identificado los sistemas de retribución de los vendedores y vendedoras más habituales.</t>
  </si>
  <si>
    <t xml:space="preserve">UD3. La comunicación y las técnicas de venta. </t>
  </si>
  <si>
    <t>a) Se ha preparado la documentación necesaria para realizar una visita comercial, consultando la información de cada cliente en la herramienta de gestión de relaciones con clientes (CRM).</t>
  </si>
  <si>
    <t>b) Se ha concertado y preparado la entrevista de ventas, adaptando el argumentario a las características, necesidades y potencial de compra de cada cliente, de acuerdo con los objetivos fijados.</t>
  </si>
  <si>
    <t>c) Se ha preparado el material de apoyo y la documentación necesaria.</t>
  </si>
  <si>
    <t>d) Se ha realizado la presentación y demostración del producto, utilizando técnicas de venta adecuadas para persuadir al cliente.</t>
  </si>
  <si>
    <t>e) Se han previsto las posibles objeciones del cliente y se han definido las técnicas y los argumentos adecuados para la refutación de las mismas.</t>
  </si>
  <si>
    <t>f) Se han utilizado técnicas de comunicación verbal y no verbal en situaciones de venta y relación con el cliente.</t>
  </si>
  <si>
    <t>g) Se ha planificado la negociación de los aspectos y condiciones de la operación que pueden ser objeto de negociación.</t>
  </si>
  <si>
    <t>h) Se han utilizado técnicas para lograr el cierre de la venta y obtener el pedido.</t>
  </si>
  <si>
    <t>UD4. Departamento y equipo de ventas</t>
  </si>
  <si>
    <t>a) Se han identificado las funciones del departamento de ventas de una empresa y las responsabilidades del director de ventas.</t>
  </si>
  <si>
    <t>b) Se han diferenciado las formas de organización del departamento de ventas por zonas geográficas, por productos y por clientes, entre otras.</t>
  </si>
  <si>
    <t>c) Se ha elaborado el programa de ventas del vendedor o vendedora o vendedora, definiendo sus propios objetivos y el plan de actuación, en función de los objetivos establecidos en el plan de ventas de la empresa.</t>
  </si>
  <si>
    <t>d) Se ha calculado el número de vendedores y vendedoras que se requieren para cumplir los objetivos del plan de ventas de la empresa.</t>
  </si>
  <si>
    <t>e) Se han planificado las visitas a clientes, aplicando las rutas de ventas que permiten optimizar los tiempos del vendedor o vendedora y reducir los costes.</t>
  </si>
  <si>
    <t>f) Se ha determinado el número de visitas comerciales que se van a realizar a los clientes reales y potenciales y el tiempo de duración de las visitas.</t>
  </si>
  <si>
    <t>g) Se han aplicado técnicas de prospección de clientes, atendiendo a las características del producto/servicio ofertado.</t>
  </si>
  <si>
    <t>h) Se ha elaborado el argumentario de ventas, incluyendo los puntos fuertes y débiles del producto, resaltando sus ventajas respecto a los de la competencia y presentando soluciones a los problemas del cliente.</t>
  </si>
  <si>
    <t>UD5. Desarrollo de la venta.</t>
  </si>
  <si>
    <t>RA 3. Organiza el proceso de venta, definiendo las líneas de actuación del vendedor, de acuerdo con los objetivos fijados en el plan de ventas.</t>
  </si>
  <si>
    <t>RA 4. Desarrolla entrevistas con supuestos clientes, utilizando técnicas de venta, negociación y cierre adecuadas, dentro de los límites de actuación establecidos por la empresa.</t>
  </si>
  <si>
    <t>RA 2. Define las funciones, conocimientos y perfil de los vendedores y vendedoras, analizando las necesidades de formación, motivación y remuneración del equipo de ventas.</t>
  </si>
  <si>
    <t>RA6</t>
  </si>
  <si>
    <t>RA5</t>
  </si>
  <si>
    <t>Unidad Didáctica</t>
  </si>
  <si>
    <t>Horas/</t>
  </si>
  <si>
    <t>Evaluación</t>
  </si>
  <si>
    <t>UD1. La decisión de compra del consumidor.</t>
  </si>
  <si>
    <t>1ª</t>
  </si>
  <si>
    <t>2ª</t>
  </si>
  <si>
    <t>UD7. Determinación del precio.</t>
  </si>
  <si>
    <t>3ª</t>
  </si>
  <si>
    <t>UD8. El  interés y el descuento en las operaciones.</t>
  </si>
  <si>
    <t>128h</t>
  </si>
  <si>
    <t>RA</t>
  </si>
  <si>
    <t>RA1</t>
  </si>
  <si>
    <t>RA2</t>
  </si>
  <si>
    <t>RA4</t>
  </si>
  <si>
    <t>RA3</t>
  </si>
  <si>
    <t>RA7</t>
  </si>
  <si>
    <t>Pronuncia con claridad y entonación adecuada</t>
  </si>
  <si>
    <t>Seguridad al hablar</t>
  </si>
  <si>
    <t>Manera de vestir adecuada al tipo de venta</t>
  </si>
  <si>
    <t>Sesiones</t>
  </si>
  <si>
    <t>14h</t>
  </si>
  <si>
    <t>50 horas</t>
  </si>
  <si>
    <t>22h</t>
  </si>
  <si>
    <t>16h</t>
  </si>
  <si>
    <t>54 horas</t>
  </si>
  <si>
    <t xml:space="preserve">UD6. El contrato de compraventa y afines. Documentación generada en la operación de </t>
  </si>
  <si>
    <t>venta</t>
  </si>
  <si>
    <t>26h</t>
  </si>
  <si>
    <t>10h</t>
  </si>
  <si>
    <t>24 Horas</t>
  </si>
  <si>
    <t>TOTAL</t>
  </si>
  <si>
    <t>Corral Romero, María José</t>
  </si>
  <si>
    <t>Cruz Salas, Álvaro</t>
  </si>
  <si>
    <t>Dorado Martínez, Javier</t>
  </si>
  <si>
    <t>Escobar Martín, Andrés</t>
  </si>
  <si>
    <t>Gómez Rueda, Katya</t>
  </si>
  <si>
    <t>González Núñez, Sofía</t>
  </si>
  <si>
    <t>González Vaz, Paula</t>
  </si>
  <si>
    <t>Infante Herves, Alberto</t>
  </si>
  <si>
    <t>López Domínguez, María</t>
  </si>
  <si>
    <t>Márquez Ramírez, Elena</t>
  </si>
  <si>
    <t>Mora Ramírez, Carmen</t>
  </si>
  <si>
    <t>Novoa Almendro, Bárbara del Carmen</t>
  </si>
  <si>
    <t>Pérez Escobar, Ángela</t>
  </si>
  <si>
    <t>Pichardo Cruz, Natividad</t>
  </si>
  <si>
    <t>Pomares Galán, Andrea</t>
  </si>
  <si>
    <t>Ponce Blanco, Francisco</t>
  </si>
  <si>
    <t>Roldán Coronado, Raquel</t>
  </si>
  <si>
    <t>Sánchez Gálvez, Lidia</t>
  </si>
  <si>
    <t>Sánchez Gálvez, Lourdes</t>
  </si>
  <si>
    <t>Toronjo González, Saúl</t>
  </si>
  <si>
    <t>ALUMNOS/AS</t>
  </si>
  <si>
    <t>Evaluación Inicial</t>
  </si>
  <si>
    <t>Relaciona conocimientos. Vocabulario específico. Actitud activa en clase. Interesada.</t>
  </si>
  <si>
    <t>Relaciona conocimientos. Vocabulario específico. Actitud activa en clase. Interesado.</t>
  </si>
  <si>
    <t>Relaciona conocimientos. Vocabulario específico. Poco participativa en clase. Interesada.</t>
  </si>
  <si>
    <t>Relaciona conocimientos. Vocabulario específico. Actitud activa y algo disruptiva.</t>
  </si>
  <si>
    <t>Relaciona conocimientos. Vocabulario específico. Falta mucho. Iniciativa emprendedora</t>
  </si>
  <si>
    <t>Relaciona conocimientos. Expresiones cortas. Actitud activa y algo disruptiva.</t>
  </si>
  <si>
    <t xml:space="preserve">Recientemente incorporado, sin datos para evaluación </t>
  </si>
  <si>
    <t>No asiste a clase</t>
  </si>
  <si>
    <t>Recientemente incorporado. Actitud activa en clase. Suele faltar</t>
  </si>
  <si>
    <t xml:space="preserve">Recientemente incorporada, sin datos para evaluación </t>
  </si>
  <si>
    <t>Usa lenguaje técnico-comercial adaptado a la audiencia</t>
  </si>
  <si>
    <t>Controla el contenido</t>
  </si>
  <si>
    <t>Usar el humor</t>
  </si>
  <si>
    <t xml:space="preserve">Saludo posibles clientes, apretón de manos </t>
  </si>
  <si>
    <t>Postura, Manos, Sonrisa</t>
  </si>
  <si>
    <t>Mirada al público sin obstáculos y 3 segundos al menos a cada uno</t>
  </si>
  <si>
    <t>No mostrar micropicores</t>
  </si>
  <si>
    <t>López Arteaga, Manuel</t>
  </si>
  <si>
    <t>Pensado González, Francisco Manuel</t>
  </si>
  <si>
    <t>RA 1 10,9%</t>
  </si>
  <si>
    <t>RA2 10,9%</t>
  </si>
  <si>
    <t>SÉNECA</t>
  </si>
  <si>
    <t>1º EVAL</t>
  </si>
  <si>
    <t>RA4 17,18%</t>
  </si>
  <si>
    <t>RA4 T4 12,5%</t>
  </si>
  <si>
    <t>2º EVAL</t>
  </si>
  <si>
    <t>nota ponderada 1º y 2º</t>
  </si>
  <si>
    <t>61,78% RA 1º Y 2º EVAL.</t>
  </si>
  <si>
    <t>RA4 T5 10,3%</t>
  </si>
  <si>
    <t>Alumno 1</t>
  </si>
  <si>
    <t>Trabajo diario de preparación individual en clase</t>
  </si>
  <si>
    <t>0 NADA</t>
  </si>
  <si>
    <t>5 A MEDIAS</t>
  </si>
  <si>
    <t>10 TODO</t>
  </si>
  <si>
    <t>No ha asistido</t>
  </si>
  <si>
    <t>Muy implicado</t>
  </si>
  <si>
    <t>Se ha distraido, el resto ha hecho más o ha faltado a clase y no ha recuperado la actividad</t>
  </si>
  <si>
    <t>No se han coordinado</t>
  </si>
  <si>
    <t>Trabajos individuales y unidos posteriormente</t>
  </si>
  <si>
    <t>Grupo coordinado, bien comunicado.</t>
  </si>
  <si>
    <t>Sin formato</t>
  </si>
  <si>
    <t xml:space="preserve">Formato dispar </t>
  </si>
  <si>
    <t>Coherente y con imágenes</t>
  </si>
  <si>
    <t>sin acuerdo</t>
  </si>
  <si>
    <t>algunos si otros no</t>
  </si>
  <si>
    <t>todos coordinados</t>
  </si>
  <si>
    <t>no llega al tiempo estipulado</t>
  </si>
  <si>
    <t>se pasa demasiado</t>
  </si>
  <si>
    <t>exacto</t>
  </si>
  <si>
    <t>Se ha realizado una correcta presentación y demostración del producto haciendo uso de powerpoint. Además se traído el producto físicamente.</t>
  </si>
  <si>
    <t>Se ha aplicado la técnica de venta AIDA, correctamente en la  presentación del producto o servicio en la técnica de venta AIDA</t>
  </si>
  <si>
    <t>Se saluda y hacen gestos con las manos, se mira a los ojos y sonrie</t>
  </si>
  <si>
    <t xml:space="preserve">Se lograr en la presentación la técnica de cierre de la venta al obtener 3 sí de los compañeros </t>
  </si>
  <si>
    <t xml:space="preserve">Funciones del Director/Directora </t>
  </si>
  <si>
    <t xml:space="preserve">Funciones del departamento (equipo de ventas) </t>
  </si>
  <si>
    <t xml:space="preserve"> Trabajo en grupo en clase identificando funciones y responsabilidades  </t>
  </si>
  <si>
    <t>El diagrama del proceso incluye la concreción de fases, pasos del argumentario y presentación adecuada</t>
  </si>
  <si>
    <t>Dos cuantitativos y Dos cualitativos</t>
  </si>
  <si>
    <t>1 cuantitativos y 1 cualitativos</t>
  </si>
  <si>
    <t>Elabora argumentos racionales y emocionales. No los distingue</t>
  </si>
  <si>
    <t>Distingue los argumentos racionales y emocionales o le falta alguno</t>
  </si>
  <si>
    <t>Diagrama del proceso</t>
  </si>
  <si>
    <t>Elaboración de material de apoyo</t>
  </si>
  <si>
    <t xml:space="preserve">Ventajas para el cliente </t>
  </si>
  <si>
    <t xml:space="preserve">Presentación del producto. Racional. Emocional </t>
  </si>
  <si>
    <t xml:space="preserve">Soluciones al cliente </t>
  </si>
  <si>
    <t xml:space="preserve"> Buen formato, expresiones, imágenes, tablas, llamadas a la acción</t>
  </si>
  <si>
    <t>Sin formato, sin llamadas a la acción</t>
  </si>
  <si>
    <t>Incluye al menos imágenes y llamadas a la acción</t>
  </si>
  <si>
    <t>Diseño presentación</t>
  </si>
  <si>
    <t>Puntos fuertes y débiles de la competencia</t>
  </si>
  <si>
    <t xml:space="preserve">Objetivos cuantitativos y objetivos cualitativos </t>
  </si>
  <si>
    <t>Confunde ventajas del producto con ventajas para el cliente</t>
  </si>
  <si>
    <t>Confunde soluciones con ventajas</t>
  </si>
  <si>
    <t>Relaciona ventajas para el cliente</t>
  </si>
  <si>
    <t>Relaciona soluciones para necesidades del cliente</t>
  </si>
  <si>
    <t>No lo ha hecho</t>
  </si>
  <si>
    <t>No incluye</t>
  </si>
  <si>
    <t>Faltan fases al diagrama</t>
  </si>
  <si>
    <t>Datos escasos, sin formato</t>
  </si>
  <si>
    <t>Datos completos</t>
  </si>
  <si>
    <t>Menciona fuentes consultadas</t>
  </si>
  <si>
    <t>No menciona fuentes consultadas</t>
  </si>
  <si>
    <t>Especifica todos los posibles departamentos</t>
  </si>
  <si>
    <t>Nombra algunos departamentos, no todos</t>
  </si>
  <si>
    <t xml:space="preserve">Número de visitas </t>
  </si>
  <si>
    <t>Frecuencia de la visita</t>
  </si>
  <si>
    <t>Incluye número y justifica</t>
  </si>
  <si>
    <t>Incluye número</t>
  </si>
  <si>
    <t>Confecciona una ruta propia con google my map</t>
  </si>
  <si>
    <t>Ruta óptima planteada y justificación por tiempos de visita  y costes .</t>
  </si>
  <si>
    <t>Plantea la ruta optima justificando tiempos de visita y costes</t>
  </si>
  <si>
    <t>Plantea ruta óptima, no justifica</t>
  </si>
  <si>
    <t>No plantea</t>
  </si>
  <si>
    <t>No confecciona</t>
  </si>
  <si>
    <t>No usa Google my map</t>
  </si>
  <si>
    <t>Usa google my map</t>
  </si>
  <si>
    <t>No incluye el cálculo</t>
  </si>
  <si>
    <t>Cálculo mal planteado</t>
  </si>
  <si>
    <t>Incluye y bien calculado</t>
  </si>
  <si>
    <t xml:space="preserve">Objetivos del departamento de ventas (trabajo en grupo, Director) </t>
  </si>
  <si>
    <t xml:space="preserve">Recursos (equipo de ventas) </t>
  </si>
  <si>
    <t xml:space="preserve">Temporalización (equipo de ventas) </t>
  </si>
  <si>
    <t>Se plantean los recursos necesarios, son coherentes con la actividad</t>
  </si>
  <si>
    <t>Recursos no coherentes con la actividad</t>
  </si>
  <si>
    <t>Realiza cronograma, plazos no coherentes</t>
  </si>
  <si>
    <t>No realiza cronograma</t>
  </si>
  <si>
    <t>Realiza cronograma, plazos coherentes</t>
  </si>
  <si>
    <t>No se plantean</t>
  </si>
  <si>
    <t>Objetivos planteados no coherentes</t>
  </si>
  <si>
    <t>Objetivos planteados  coherentes</t>
  </si>
  <si>
    <t>No plantea recursos necesarios</t>
  </si>
  <si>
    <t xml:space="preserve">No se plantea </t>
  </si>
  <si>
    <t>Se plantea sin especificar tipo ni motivo de elección</t>
  </si>
  <si>
    <t>Se plantea especificando tipo ni motivo de elección</t>
  </si>
  <si>
    <t xml:space="preserve">Ruta de ventas  </t>
  </si>
  <si>
    <t xml:space="preserve">Estructura Organizativa, organigrama (en grupo) </t>
  </si>
  <si>
    <t>No se trabaja</t>
  </si>
  <si>
    <t>Se participa, se trabaja poco</t>
  </si>
  <si>
    <t>Se participa y trabaja</t>
  </si>
  <si>
    <t>No se identifican</t>
  </si>
  <si>
    <t>Se identifican algunas</t>
  </si>
  <si>
    <t>Se identifican todas las funciones y responsabilidades</t>
  </si>
  <si>
    <t xml:space="preserve">Datos comerciales </t>
  </si>
  <si>
    <t>Fuentes externas</t>
  </si>
  <si>
    <t xml:space="preserve">Fuentes internas </t>
  </si>
  <si>
    <t>Datos operativos</t>
  </si>
  <si>
    <t>No se utiliza</t>
  </si>
  <si>
    <t>Se plantean cuestiones para menos de 3 sies.</t>
  </si>
  <si>
    <t>Solo lee</t>
  </si>
  <si>
    <t>Falla alguna técnica</t>
  </si>
  <si>
    <t>No se  realizan objeciones</t>
  </si>
  <si>
    <t>Se realizan pocas objeciones</t>
  </si>
  <si>
    <t>Se  realizan todas las objeciones a los compañeros</t>
  </si>
  <si>
    <t xml:space="preserve">Se refutan correctamente las objeciones planteadas por los compañeros </t>
  </si>
  <si>
    <t>Se refutan pocas</t>
  </si>
  <si>
    <t>No se refutan objeciones</t>
  </si>
  <si>
    <t>No se aplica técnica</t>
  </si>
  <si>
    <t>Se aplica técnica pero no todos los pasos</t>
  </si>
  <si>
    <t>Presenta pero no trae el producto</t>
  </si>
  <si>
    <t>No presenta el documento</t>
  </si>
  <si>
    <t>No describe el producto</t>
  </si>
  <si>
    <t>Describe el producto sin llegar a concretar necesidades</t>
  </si>
  <si>
    <t>Describe el producto con necesidades y según objetivos</t>
  </si>
  <si>
    <t>No se prepara</t>
  </si>
  <si>
    <t>Lista de técnicas para cierre de al venta.</t>
  </si>
  <si>
    <t>Carta informando de la visita según lo acordado en una conversación telefónica previa</t>
  </si>
  <si>
    <t xml:space="preserve">Guión de diálogo entre vendedor y cliente con una técnica de venta AIDA o SPIN </t>
  </si>
  <si>
    <t>Se entrega completa y adaptada a la situación de venta</t>
  </si>
  <si>
    <t>Se entrega incompleta o no adaptada a la venta</t>
  </si>
  <si>
    <t xml:space="preserve">Guión de diálogo </t>
  </si>
  <si>
    <t xml:space="preserve">Carta informando de la visita </t>
  </si>
  <si>
    <t>No se entrega</t>
  </si>
  <si>
    <t xml:space="preserve">Se entrega  </t>
  </si>
  <si>
    <t>Crea un sistema de retribución propio adecuado al tipo de vendedor</t>
  </si>
  <si>
    <t>Plantea cualquier tipo de remuneración, no adecuado a su tipo de vendedor</t>
  </si>
  <si>
    <t>Valora y justifica la motivación</t>
  </si>
  <si>
    <t>No valora la importancia</t>
  </si>
  <si>
    <t>Identifica su tipo de vendedor</t>
  </si>
  <si>
    <t>Plantea funciones, no responsabilidades</t>
  </si>
  <si>
    <t>Plantea funciones y responsabilidades</t>
  </si>
  <si>
    <t>Defini cualidades personales o habilidades y conocimientos, no ambos</t>
  </si>
  <si>
    <t>Defini cualidades personales y habilidades y conocimientos</t>
  </si>
  <si>
    <t>Plantea solo formación no reciclaje</t>
  </si>
  <si>
    <t>Plantea formación y reciclaje</t>
  </si>
  <si>
    <t>No se incluye una oferta de empleo</t>
  </si>
  <si>
    <t>Se incluye una oferta de empleo</t>
  </si>
  <si>
    <t>Incluye</t>
  </si>
  <si>
    <t>Confunde con el producto</t>
  </si>
  <si>
    <t>Incluye adecuadamente</t>
  </si>
  <si>
    <t>Alumno 2</t>
  </si>
  <si>
    <t>Alumno 3</t>
  </si>
  <si>
    <t>No define</t>
  </si>
  <si>
    <t>No clasifica</t>
  </si>
  <si>
    <t>Analiza cualidades personales, o profesionales o conocimientos, no todas</t>
  </si>
  <si>
    <t>Analiza todo el perfil del vendedor</t>
  </si>
  <si>
    <t>RÚBRICAS DE EVALUACIÓN del RETO “EL PROCESO DE VENTA EN NUESTRA EMPRESA”</t>
  </si>
  <si>
    <t>COMPETENCIAS PROFESIONALES, PERSONALES Y SOCIALES, CPPS</t>
  </si>
  <si>
    <t>c) Realizar la venta de productos y/o servicios a través de los distintos canales de comercialización, utilizando las técnicas de venta adecuadas a la tipología del cliente y a los criterios establecidos por la empresa.</t>
  </si>
  <si>
    <t>n) Actuar con responsabilidad y autonomía en el ámbito de su competencia, organizando y desarrollando el trabajo asignado, cooperando o trabajando en equipo con otros profesionales en el entorno de trabajo.</t>
  </si>
  <si>
    <t>o) Comunicarse eficazmente, respetando la autonomía y competencia de las distintas personas que intervienen en el ámbito de su trabajo.</t>
  </si>
  <si>
    <t>habilidades de comunicación verbal y no verbal</t>
  </si>
  <si>
    <t>Interés en la presentación</t>
  </si>
  <si>
    <t>Apliación de técnicas de venta a los trabajos realizados.</t>
  </si>
  <si>
    <t>No aplica</t>
  </si>
  <si>
    <t>Aplica sin especificar o justificar</t>
  </si>
  <si>
    <t>Aplica y justifica</t>
  </si>
  <si>
    <t>Trabajo  de preparación en equipo y presentación del grupo. Coordinación y comunicación</t>
  </si>
  <si>
    <t>Diseño y elaboración en grupo del Powerpoint (letra, síntesis, calidad, imágenes). Trabajo colaborativo DRIVE</t>
  </si>
  <si>
    <t>Vestimenta acorde a la empresa y consensuada por todo el grupo.</t>
  </si>
  <si>
    <t>Distribución del tiempo de la exposición en grupo</t>
  </si>
  <si>
    <t>Mal</t>
  </si>
  <si>
    <t>Bien</t>
  </si>
  <si>
    <t>0 MAL</t>
  </si>
  <si>
    <t>10 BIEN</t>
  </si>
  <si>
    <t>Comunicación no verbal  exposición. COEVALUACIÓN GRUPO</t>
  </si>
  <si>
    <t>Comunicación verbal exposición. COEVALUACIÓN GRUPO</t>
  </si>
  <si>
    <t>Comunicación verbal exposición. COEVALUACIÓN GRUPO+PROFESOR</t>
  </si>
  <si>
    <t>Comunicación no verbal exposición.  COEVALUACIÓN GRUPO+PROFESOR</t>
  </si>
  <si>
    <t>Comunicación no verbal exposición. COEVALUACIÓN GRUPO+PROFESOR</t>
  </si>
</sst>
</file>

<file path=xl/styles.xml><?xml version="1.0" encoding="utf-8"?>
<styleSheet xmlns="http://schemas.openxmlformats.org/spreadsheetml/2006/main">
  <numFmts count="2">
    <numFmt numFmtId="164" formatCode="0.0%"/>
    <numFmt numFmtId="166" formatCode="0.000"/>
  </numFmts>
  <fonts count="15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rgb="FF000000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2" fontId="0" fillId="0" borderId="0" xfId="0" applyNumberFormat="1"/>
    <xf numFmtId="9" fontId="4" fillId="0" borderId="4" xfId="0" applyNumberFormat="1" applyFont="1" applyBorder="1"/>
    <xf numFmtId="0" fontId="0" fillId="0" borderId="4" xfId="0" applyBorder="1"/>
    <xf numFmtId="0" fontId="5" fillId="0" borderId="4" xfId="0" applyFont="1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9" xfId="0" applyBorder="1"/>
    <xf numFmtId="0" fontId="0" fillId="0" borderId="13" xfId="0" applyBorder="1" applyAlignment="1">
      <alignment horizontal="justify" vertical="top" wrapText="1"/>
    </xf>
    <xf numFmtId="0" fontId="0" fillId="0" borderId="13" xfId="0" applyBorder="1" applyAlignment="1">
      <alignment vertical="top" wrapText="1"/>
    </xf>
    <xf numFmtId="0" fontId="6" fillId="0" borderId="13" xfId="0" applyFont="1" applyBorder="1" applyAlignment="1">
      <alignment horizontal="justify" vertical="top" wrapText="1"/>
    </xf>
    <xf numFmtId="0" fontId="8" fillId="5" borderId="16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9" fontId="6" fillId="0" borderId="25" xfId="0" applyNumberFormat="1" applyFont="1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10" fontId="4" fillId="0" borderId="4" xfId="0" applyNumberFormat="1" applyFont="1" applyBorder="1"/>
    <xf numFmtId="0" fontId="8" fillId="5" borderId="1" xfId="0" applyFont="1" applyFill="1" applyBorder="1" applyAlignment="1">
      <alignment horizontal="justify" vertical="top" wrapText="1"/>
    </xf>
    <xf numFmtId="10" fontId="0" fillId="0" borderId="13" xfId="0" applyNumberFormat="1" applyBorder="1" applyAlignment="1">
      <alignment vertical="top" wrapText="1"/>
    </xf>
    <xf numFmtId="10" fontId="0" fillId="0" borderId="13" xfId="0" applyNumberFormat="1" applyBorder="1" applyAlignment="1">
      <alignment horizontal="justify" vertical="top" wrapText="1"/>
    </xf>
    <xf numFmtId="10" fontId="6" fillId="0" borderId="13" xfId="0" applyNumberFormat="1" applyFont="1" applyBorder="1" applyAlignment="1">
      <alignment horizontal="justify" vertical="top" wrapText="1"/>
    </xf>
    <xf numFmtId="0" fontId="0" fillId="0" borderId="1" xfId="0" applyBorder="1" applyAlignment="1">
      <alignment vertical="top" wrapText="1"/>
    </xf>
    <xf numFmtId="9" fontId="0" fillId="0" borderId="13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1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wrapText="1"/>
    </xf>
    <xf numFmtId="10" fontId="0" fillId="0" borderId="20" xfId="0" applyNumberFormat="1" applyBorder="1" applyAlignment="1">
      <alignment vertical="top" wrapText="1"/>
    </xf>
    <xf numFmtId="0" fontId="0" fillId="0" borderId="2" xfId="0" applyBorder="1" applyAlignment="1">
      <alignment wrapText="1"/>
    </xf>
    <xf numFmtId="9" fontId="0" fillId="0" borderId="20" xfId="0" applyNumberFormat="1" applyBorder="1" applyAlignment="1">
      <alignment vertical="top" wrapText="1"/>
    </xf>
    <xf numFmtId="10" fontId="0" fillId="0" borderId="24" xfId="0" applyNumberFormat="1" applyBorder="1" applyAlignment="1">
      <alignment vertical="top" wrapText="1"/>
    </xf>
    <xf numFmtId="0" fontId="0" fillId="0" borderId="27" xfId="0" applyBorder="1" applyAlignment="1">
      <alignment wrapText="1"/>
    </xf>
    <xf numFmtId="0" fontId="1" fillId="0" borderId="4" xfId="0" applyFont="1" applyBorder="1"/>
    <xf numFmtId="0" fontId="0" fillId="4" borderId="0" xfId="0" applyFill="1"/>
    <xf numFmtId="0" fontId="10" fillId="0" borderId="4" xfId="0" applyFont="1" applyBorder="1" applyAlignment="1">
      <alignment vertical="top" wrapText="1"/>
    </xf>
    <xf numFmtId="1" fontId="0" fillId="0" borderId="4" xfId="0" applyNumberFormat="1" applyBorder="1"/>
    <xf numFmtId="0" fontId="7" fillId="0" borderId="4" xfId="0" applyFont="1" applyBorder="1"/>
    <xf numFmtId="1" fontId="3" fillId="0" borderId="4" xfId="0" applyNumberFormat="1" applyFont="1" applyBorder="1"/>
    <xf numFmtId="2" fontId="10" fillId="0" borderId="4" xfId="0" applyNumberFormat="1" applyFont="1" applyBorder="1" applyAlignment="1">
      <alignment vertical="top" wrapText="1"/>
    </xf>
    <xf numFmtId="2" fontId="10" fillId="2" borderId="4" xfId="0" applyNumberFormat="1" applyFont="1" applyFill="1" applyBorder="1" applyAlignment="1">
      <alignment vertical="top" wrapText="1"/>
    </xf>
    <xf numFmtId="0" fontId="1" fillId="0" borderId="8" xfId="0" applyFont="1" applyBorder="1"/>
    <xf numFmtId="2" fontId="0" fillId="2" borderId="4" xfId="0" applyNumberFormat="1" applyFill="1" applyBorder="1"/>
    <xf numFmtId="2" fontId="12" fillId="2" borderId="4" xfId="0" applyNumberFormat="1" applyFont="1" applyFill="1" applyBorder="1" applyAlignment="1">
      <alignment vertical="top" wrapText="1"/>
    </xf>
    <xf numFmtId="1" fontId="0" fillId="2" borderId="4" xfId="0" applyNumberFormat="1" applyFill="1" applyBorder="1"/>
    <xf numFmtId="0" fontId="13" fillId="0" borderId="4" xfId="0" applyFont="1" applyBorder="1" applyAlignment="1">
      <alignment vertical="top" wrapText="1"/>
    </xf>
    <xf numFmtId="2" fontId="0" fillId="3" borderId="4" xfId="0" applyNumberFormat="1" applyFill="1" applyBorder="1"/>
    <xf numFmtId="2" fontId="10" fillId="6" borderId="4" xfId="0" applyNumberFormat="1" applyFont="1" applyFill="1" applyBorder="1" applyAlignment="1">
      <alignment vertical="top" wrapText="1"/>
    </xf>
    <xf numFmtId="1" fontId="0" fillId="6" borderId="4" xfId="0" applyNumberFormat="1" applyFill="1" applyBorder="1"/>
    <xf numFmtId="10" fontId="0" fillId="0" borderId="1" xfId="0" applyNumberFormat="1" applyBorder="1" applyAlignment="1">
      <alignment vertical="top" wrapText="1"/>
    </xf>
    <xf numFmtId="2" fontId="10" fillId="7" borderId="4" xfId="0" applyNumberFormat="1" applyFont="1" applyFill="1" applyBorder="1" applyAlignment="1">
      <alignment vertical="top" wrapText="1"/>
    </xf>
    <xf numFmtId="2" fontId="0" fillId="7" borderId="4" xfId="0" applyNumberFormat="1" applyFill="1" applyBorder="1"/>
    <xf numFmtId="0" fontId="7" fillId="0" borderId="6" xfId="0" applyFont="1" applyFill="1" applyBorder="1"/>
    <xf numFmtId="0" fontId="0" fillId="0" borderId="3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10" fontId="0" fillId="0" borderId="14" xfId="0" applyNumberFormat="1" applyBorder="1" applyAlignment="1">
      <alignment horizontal="justify" vertical="top" wrapText="1"/>
    </xf>
    <xf numFmtId="166" fontId="0" fillId="0" borderId="0" xfId="0" applyNumberFormat="1"/>
    <xf numFmtId="0" fontId="13" fillId="2" borderId="4" xfId="0" applyFont="1" applyFill="1" applyBorder="1" applyAlignment="1">
      <alignment vertical="top" wrapText="1"/>
    </xf>
    <xf numFmtId="2" fontId="0" fillId="2" borderId="0" xfId="0" applyNumberFormat="1" applyFill="1"/>
    <xf numFmtId="2" fontId="10" fillId="3" borderId="4" xfId="0" applyNumberFormat="1" applyFont="1" applyFill="1" applyBorder="1" applyAlignment="1">
      <alignment vertical="top" wrapText="1"/>
    </xf>
    <xf numFmtId="0" fontId="0" fillId="0" borderId="4" xfId="0" applyFont="1" applyBorder="1"/>
    <xf numFmtId="10" fontId="0" fillId="0" borderId="23" xfId="0" applyNumberFormat="1" applyBorder="1" applyAlignment="1">
      <alignment vertical="top" wrapText="1"/>
    </xf>
    <xf numFmtId="10" fontId="0" fillId="0" borderId="18" xfId="0" applyNumberFormat="1" applyBorder="1" applyAlignment="1">
      <alignment vertical="top" wrapText="1"/>
    </xf>
    <xf numFmtId="0" fontId="0" fillId="0" borderId="23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10" fontId="0" fillId="0" borderId="14" xfId="0" applyNumberFormat="1" applyBorder="1" applyAlignment="1">
      <alignment vertical="top" wrapText="1"/>
    </xf>
    <xf numFmtId="10" fontId="0" fillId="0" borderId="1" xfId="0" applyNumberFormat="1" applyBorder="1" applyAlignment="1">
      <alignment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10" fontId="6" fillId="0" borderId="14" xfId="0" applyNumberFormat="1" applyFont="1" applyBorder="1" applyAlignment="1">
      <alignment horizontal="justify" vertical="top" wrapText="1"/>
    </xf>
    <xf numFmtId="10" fontId="6" fillId="0" borderId="1" xfId="0" applyNumberFormat="1" applyFont="1" applyBorder="1" applyAlignment="1">
      <alignment horizontal="justify" vertical="top" wrapText="1"/>
    </xf>
    <xf numFmtId="0" fontId="9" fillId="0" borderId="23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8" fillId="5" borderId="15" xfId="0" applyFont="1" applyFill="1" applyBorder="1" applyAlignment="1">
      <alignment horizontal="justify" vertical="top" wrapText="1"/>
    </xf>
    <xf numFmtId="0" fontId="8" fillId="5" borderId="18" xfId="0" applyFont="1" applyFill="1" applyBorder="1" applyAlignment="1">
      <alignment horizontal="justify" vertical="top" wrapText="1"/>
    </xf>
    <xf numFmtId="0" fontId="8" fillId="5" borderId="16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top" wrapText="1"/>
    </xf>
    <xf numFmtId="0" fontId="8" fillId="5" borderId="17" xfId="0" applyFont="1" applyFill="1" applyBorder="1" applyAlignment="1">
      <alignment horizontal="justify" vertical="top" wrapText="1"/>
    </xf>
    <xf numFmtId="0" fontId="8" fillId="5" borderId="19" xfId="0" applyFont="1" applyFill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10" fontId="4" fillId="3" borderId="4" xfId="0" applyNumberFormat="1" applyFont="1" applyFill="1" applyBorder="1"/>
    <xf numFmtId="0" fontId="14" fillId="0" borderId="4" xfId="0" applyFont="1" applyBorder="1" applyAlignment="1">
      <alignment horizontal="left" indent="5"/>
    </xf>
    <xf numFmtId="0" fontId="4" fillId="4" borderId="4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11" fillId="0" borderId="0" xfId="0" applyFont="1"/>
    <xf numFmtId="0" fontId="5" fillId="4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3" borderId="4" xfId="0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5" fillId="4" borderId="9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9" xfId="0" applyFont="1" applyBorder="1"/>
    <xf numFmtId="0" fontId="0" fillId="0" borderId="9" xfId="0" applyFont="1" applyBorder="1"/>
    <xf numFmtId="0" fontId="7" fillId="4" borderId="4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4" borderId="10" xfId="0" applyFont="1" applyFill="1" applyBorder="1" applyAlignment="1">
      <alignment vertical="top" wrapText="1"/>
    </xf>
    <xf numFmtId="0" fontId="7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3" sqref="C3:C7"/>
    </sheetView>
  </sheetViews>
  <sheetFormatPr baseColWidth="10" defaultColWidth="10.28515625" defaultRowHeight="39" customHeight="1"/>
  <cols>
    <col min="2" max="2" width="7.85546875" customWidth="1"/>
    <col min="3" max="3" width="32.7109375" customWidth="1"/>
  </cols>
  <sheetData>
    <row r="1" spans="1:8" ht="24" customHeight="1">
      <c r="A1" s="82" t="s">
        <v>44</v>
      </c>
      <c r="B1" s="84"/>
      <c r="C1" s="84" t="s">
        <v>34</v>
      </c>
      <c r="D1" s="14" t="s">
        <v>35</v>
      </c>
      <c r="E1" s="84" t="s">
        <v>0</v>
      </c>
      <c r="F1" s="86" t="s">
        <v>36</v>
      </c>
    </row>
    <row r="2" spans="1:8" ht="39" customHeight="1" thickBot="1">
      <c r="A2" s="83"/>
      <c r="B2" s="85"/>
      <c r="C2" s="85"/>
      <c r="D2" s="27" t="s">
        <v>53</v>
      </c>
      <c r="E2" s="85"/>
      <c r="F2" s="87"/>
    </row>
    <row r="3" spans="1:8" ht="39" customHeight="1" thickBot="1">
      <c r="A3" s="15" t="s">
        <v>45</v>
      </c>
      <c r="B3" s="28">
        <v>0.109</v>
      </c>
      <c r="C3" s="12" t="s">
        <v>37</v>
      </c>
      <c r="D3" s="13" t="s">
        <v>54</v>
      </c>
      <c r="E3" s="30">
        <v>0.109</v>
      </c>
      <c r="F3" s="16" t="s">
        <v>38</v>
      </c>
    </row>
    <row r="4" spans="1:8" ht="39" customHeight="1" thickBot="1">
      <c r="A4" s="15" t="s">
        <v>46</v>
      </c>
      <c r="B4" s="28">
        <v>0.109</v>
      </c>
      <c r="C4" s="12" t="s">
        <v>1</v>
      </c>
      <c r="D4" s="13" t="s">
        <v>54</v>
      </c>
      <c r="E4" s="30">
        <v>0.109</v>
      </c>
      <c r="F4" s="17"/>
    </row>
    <row r="5" spans="1:8" ht="39" customHeight="1" thickBot="1">
      <c r="A5" s="15" t="s">
        <v>47</v>
      </c>
      <c r="B5" s="28">
        <v>0.17180000000000001</v>
      </c>
      <c r="C5" s="12" t="s">
        <v>10</v>
      </c>
      <c r="D5" s="13" t="s">
        <v>56</v>
      </c>
      <c r="E5" s="30">
        <v>0.17180000000000001</v>
      </c>
      <c r="F5" s="18" t="s">
        <v>55</v>
      </c>
    </row>
    <row r="6" spans="1:8" ht="39" customHeight="1" thickBot="1">
      <c r="A6" s="72" t="s">
        <v>48</v>
      </c>
      <c r="B6" s="74">
        <v>0.22800000000000001</v>
      </c>
      <c r="C6" s="12" t="s">
        <v>19</v>
      </c>
      <c r="D6" s="11" t="s">
        <v>57</v>
      </c>
      <c r="E6" s="29">
        <v>0.125</v>
      </c>
      <c r="F6" s="16" t="s">
        <v>39</v>
      </c>
    </row>
    <row r="7" spans="1:8" ht="39" customHeight="1" thickBot="1">
      <c r="A7" s="73"/>
      <c r="B7" s="75"/>
      <c r="C7" s="12" t="s">
        <v>28</v>
      </c>
      <c r="D7" s="11">
        <v>12</v>
      </c>
      <c r="E7" s="29">
        <v>0.10299999999999999</v>
      </c>
      <c r="F7" s="17"/>
    </row>
    <row r="8" spans="1:8" ht="39" customHeight="1" thickBot="1">
      <c r="A8" s="62"/>
      <c r="B8" s="58">
        <f>SUM(B3:B7)</f>
        <v>0.61780000000000002</v>
      </c>
      <c r="C8" s="25"/>
      <c r="D8" s="63"/>
      <c r="E8" s="64">
        <f>SUM(E3:E7)</f>
        <v>0.61780000000000002</v>
      </c>
      <c r="F8" s="17"/>
    </row>
    <row r="9" spans="1:8" ht="19.5" customHeight="1" thickBot="1">
      <c r="A9" s="19" t="s">
        <v>33</v>
      </c>
      <c r="B9" s="32">
        <v>0.15</v>
      </c>
      <c r="C9" s="25" t="s">
        <v>59</v>
      </c>
      <c r="D9" s="76" t="s">
        <v>61</v>
      </c>
      <c r="E9" s="78">
        <v>0.20300000000000001</v>
      </c>
      <c r="F9" s="17" t="s">
        <v>58</v>
      </c>
    </row>
    <row r="10" spans="1:8" ht="18.75" customHeight="1" thickBot="1">
      <c r="A10" s="20" t="s">
        <v>32</v>
      </c>
      <c r="B10" s="28">
        <v>5.2999999999999999E-2</v>
      </c>
      <c r="C10" s="31" t="s">
        <v>60</v>
      </c>
      <c r="D10" s="77"/>
      <c r="E10" s="79"/>
      <c r="F10" s="33"/>
    </row>
    <row r="11" spans="1:8" ht="33" customHeight="1" thickBot="1">
      <c r="A11" s="80" t="s">
        <v>49</v>
      </c>
      <c r="B11" s="74">
        <v>0.187</v>
      </c>
      <c r="C11" s="12" t="s">
        <v>40</v>
      </c>
      <c r="D11" s="13" t="s">
        <v>62</v>
      </c>
      <c r="E11" s="30">
        <v>7.8E-2</v>
      </c>
      <c r="F11" s="16" t="s">
        <v>41</v>
      </c>
    </row>
    <row r="12" spans="1:8" ht="39" customHeight="1" thickBot="1">
      <c r="A12" s="81"/>
      <c r="B12" s="75"/>
      <c r="C12" s="12" t="s">
        <v>42</v>
      </c>
      <c r="D12" s="13" t="s">
        <v>54</v>
      </c>
      <c r="E12" s="30">
        <v>0.109</v>
      </c>
      <c r="F12" s="18" t="s">
        <v>63</v>
      </c>
    </row>
    <row r="13" spans="1:8" ht="39" customHeight="1" thickBot="1">
      <c r="A13" s="21"/>
      <c r="B13" s="34"/>
      <c r="C13" s="34" t="s">
        <v>64</v>
      </c>
      <c r="D13" s="22" t="s">
        <v>43</v>
      </c>
      <c r="E13" s="23">
        <v>1</v>
      </c>
      <c r="F13" s="24"/>
    </row>
    <row r="14" spans="1:8" ht="39" customHeight="1" thickBot="1">
      <c r="G14" s="35"/>
      <c r="H14" s="36"/>
    </row>
    <row r="15" spans="1:8" ht="39" customHeight="1" thickBot="1">
      <c r="G15" s="37"/>
      <c r="H15" s="38"/>
    </row>
    <row r="16" spans="1:8" ht="39" customHeight="1" thickBot="1">
      <c r="G16" s="37"/>
      <c r="H16" s="38"/>
    </row>
    <row r="17" spans="7:8" ht="39" customHeight="1">
      <c r="G17" s="70"/>
      <c r="H17" s="38"/>
    </row>
    <row r="18" spans="7:8" ht="39" customHeight="1" thickBot="1">
      <c r="G18" s="71"/>
      <c r="H18" s="38"/>
    </row>
    <row r="19" spans="7:8" ht="39" customHeight="1" thickBot="1">
      <c r="G19" s="39"/>
      <c r="H19" s="38"/>
    </row>
    <row r="20" spans="7:8" ht="39" customHeight="1" thickBot="1">
      <c r="G20" s="40"/>
      <c r="H20" s="41"/>
    </row>
  </sheetData>
  <mergeCells count="12">
    <mergeCell ref="A1:A2"/>
    <mergeCell ref="B1:B2"/>
    <mergeCell ref="C1:C2"/>
    <mergeCell ref="E1:E2"/>
    <mergeCell ref="F1:F2"/>
    <mergeCell ref="G17:G18"/>
    <mergeCell ref="A6:A7"/>
    <mergeCell ref="B6:B7"/>
    <mergeCell ref="D9:D10"/>
    <mergeCell ref="E9:E10"/>
    <mergeCell ref="A11:A12"/>
    <mergeCell ref="B11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6"/>
  <sheetViews>
    <sheetView zoomScale="85" zoomScaleNormal="85" workbookViewId="0">
      <selection activeCell="A20" sqref="A20"/>
    </sheetView>
  </sheetViews>
  <sheetFormatPr baseColWidth="10" defaultRowHeight="15" customHeight="1"/>
  <cols>
    <col min="1" max="1" width="33.140625" customWidth="1"/>
    <col min="2" max="2" width="22.85546875" hidden="1" customWidth="1"/>
    <col min="3" max="3" width="11.42578125" customWidth="1"/>
    <col min="4" max="4" width="10.7109375" customWidth="1"/>
    <col min="5" max="5" width="11.5703125" customWidth="1"/>
    <col min="6" max="6" width="7.7109375" customWidth="1"/>
    <col min="7" max="7" width="10.5703125" customWidth="1"/>
    <col min="8" max="8" width="13.42578125" customWidth="1"/>
    <col min="9" max="9" width="14.42578125" customWidth="1"/>
    <col min="10" max="10" width="9.140625" customWidth="1"/>
    <col min="11" max="11" width="18.7109375" customWidth="1"/>
    <col min="12" max="20" width="9.140625" customWidth="1"/>
    <col min="21" max="22" width="3.5703125" customWidth="1"/>
    <col min="23" max="32" width="3.7109375" customWidth="1"/>
  </cols>
  <sheetData>
    <row r="1" spans="1:88" ht="18" customHeight="1">
      <c r="A1" s="46" t="s">
        <v>85</v>
      </c>
      <c r="B1" s="46" t="s">
        <v>86</v>
      </c>
      <c r="C1" s="46" t="s">
        <v>106</v>
      </c>
      <c r="D1" s="46" t="s">
        <v>107</v>
      </c>
      <c r="E1" s="46" t="s">
        <v>110</v>
      </c>
      <c r="F1" s="46" t="s">
        <v>109</v>
      </c>
      <c r="G1" s="46" t="s">
        <v>108</v>
      </c>
      <c r="H1" s="54" t="s">
        <v>111</v>
      </c>
      <c r="I1" s="66" t="s">
        <v>115</v>
      </c>
      <c r="J1" s="46" t="s">
        <v>112</v>
      </c>
      <c r="K1" s="46" t="s">
        <v>108</v>
      </c>
      <c r="L1" s="61" t="s">
        <v>113</v>
      </c>
    </row>
    <row r="2" spans="1:88" ht="15" customHeight="1">
      <c r="A2" s="44" t="s">
        <v>65</v>
      </c>
      <c r="B2" s="42" t="s">
        <v>87</v>
      </c>
      <c r="C2" s="8">
        <v>5.5394736842105265</v>
      </c>
      <c r="D2" s="48">
        <v>7.8666666666666663</v>
      </c>
      <c r="E2" s="48">
        <v>6.5199692780337939</v>
      </c>
      <c r="F2" s="48">
        <f>+(E2+D2+C2)/3</f>
        <v>6.6420365429703283</v>
      </c>
      <c r="G2" s="45">
        <f>+F2</f>
        <v>6.6420365429703283</v>
      </c>
      <c r="H2" s="48">
        <v>7.6590384615384624</v>
      </c>
      <c r="I2" s="8">
        <v>8.3375000000000021</v>
      </c>
      <c r="J2" s="8">
        <f>AVERAGE(H2:I2)</f>
        <v>7.9982692307692318</v>
      </c>
      <c r="K2" s="45">
        <v>7.9982692307692318</v>
      </c>
      <c r="L2" s="4">
        <f t="shared" ref="L2:L22" si="0">+C2*0.17643+D2*0.17643+E2*0.27808+H2*0.20233+I2*0.16672</f>
        <v>7.1179996508639789</v>
      </c>
    </row>
    <row r="3" spans="1:88" ht="15" customHeight="1">
      <c r="A3" s="44" t="s">
        <v>66</v>
      </c>
      <c r="B3" s="42" t="s">
        <v>88</v>
      </c>
      <c r="C3" s="8">
        <v>7.7697368421052628</v>
      </c>
      <c r="D3" s="59">
        <v>5.8</v>
      </c>
      <c r="E3" s="48">
        <v>6.8423655913978481</v>
      </c>
      <c r="F3" s="56">
        <f t="shared" ref="F3:F24" si="1">+(E3+D3+C3)/3</f>
        <v>6.8040341445010375</v>
      </c>
      <c r="G3" s="45">
        <f t="shared" ref="G3:G24" si="2">+F3</f>
        <v>6.8040341445010375</v>
      </c>
      <c r="H3" s="48">
        <v>5.2636076923076924</v>
      </c>
      <c r="I3" s="8">
        <v>8.5549999999999997</v>
      </c>
      <c r="J3" s="8">
        <f t="shared" ref="J3:J24" si="3">AVERAGE(H3:I3)</f>
        <v>6.9093038461538461</v>
      </c>
      <c r="K3" s="45">
        <v>6.9093038461538461</v>
      </c>
      <c r="L3" s="4">
        <f t="shared" si="0"/>
        <v>6.7881090390931593</v>
      </c>
    </row>
    <row r="4" spans="1:88" ht="15" customHeight="1">
      <c r="A4" s="44" t="s">
        <v>67</v>
      </c>
      <c r="B4" s="42" t="s">
        <v>88</v>
      </c>
      <c r="C4" s="8">
        <v>7.2618421052631579</v>
      </c>
      <c r="D4" s="48">
        <v>5.1000000000000005</v>
      </c>
      <c r="E4" s="59">
        <v>5.29</v>
      </c>
      <c r="F4" s="56">
        <f t="shared" si="1"/>
        <v>5.8839473684210519</v>
      </c>
      <c r="G4" s="47">
        <v>4</v>
      </c>
      <c r="H4" s="48">
        <v>5.3723846153846155</v>
      </c>
      <c r="I4" s="8">
        <v>5.8550000000000004</v>
      </c>
      <c r="J4" s="8">
        <f t="shared" si="3"/>
        <v>5.6136923076923075</v>
      </c>
      <c r="K4" s="45">
        <v>5</v>
      </c>
      <c r="L4" s="4">
        <f t="shared" si="0"/>
        <v>5.715183181862348</v>
      </c>
    </row>
    <row r="5" spans="1:88" ht="15" customHeight="1">
      <c r="A5" s="44" t="s">
        <v>68</v>
      </c>
      <c r="B5" s="42" t="s">
        <v>95</v>
      </c>
      <c r="C5" s="8">
        <v>6.1736842105263161</v>
      </c>
      <c r="D5" s="59">
        <v>5.4</v>
      </c>
      <c r="E5" s="59">
        <v>5.35</v>
      </c>
      <c r="F5" s="56">
        <f t="shared" si="1"/>
        <v>5.6412280701754396</v>
      </c>
      <c r="G5" s="45">
        <f t="shared" si="2"/>
        <v>5.6412280701754396</v>
      </c>
      <c r="H5" s="49">
        <v>0.76826923076923082</v>
      </c>
      <c r="I5" s="51">
        <v>0.31750000000000006</v>
      </c>
      <c r="J5" s="8">
        <f t="shared" si="3"/>
        <v>0.54288461538461541</v>
      </c>
      <c r="K5" s="53">
        <v>0.54288461538461541</v>
      </c>
      <c r="L5" s="67">
        <f t="shared" si="0"/>
        <v>3.7380506187246962</v>
      </c>
    </row>
    <row r="6" spans="1:88" ht="15" customHeight="1">
      <c r="A6" s="44" t="s">
        <v>69</v>
      </c>
      <c r="B6" s="42" t="s">
        <v>87</v>
      </c>
      <c r="C6" s="8">
        <v>7.5</v>
      </c>
      <c r="D6" s="48">
        <v>9.0083333333333329</v>
      </c>
      <c r="E6" s="48">
        <v>8.3580645161290334</v>
      </c>
      <c r="F6" s="48">
        <f t="shared" si="1"/>
        <v>8.2887992831541215</v>
      </c>
      <c r="G6" s="45">
        <f t="shared" si="2"/>
        <v>8.2887992831541215</v>
      </c>
      <c r="H6" s="48">
        <v>7.8137564102564108</v>
      </c>
      <c r="I6" s="8">
        <v>9.4849999999999994</v>
      </c>
      <c r="J6" s="8">
        <f t="shared" si="3"/>
        <v>8.6493782051282047</v>
      </c>
      <c r="K6" s="45">
        <v>8.6493782051282047</v>
      </c>
      <c r="L6" s="4">
        <f t="shared" si="0"/>
        <v>8.3990723651323407</v>
      </c>
      <c r="BC6">
        <v>0</v>
      </c>
      <c r="BF6">
        <v>0</v>
      </c>
      <c r="CH6">
        <v>0</v>
      </c>
      <c r="CJ6">
        <v>2.9842105263157888</v>
      </c>
    </row>
    <row r="7" spans="1:88" ht="15" customHeight="1">
      <c r="A7" s="44" t="s">
        <v>70</v>
      </c>
      <c r="B7" s="42" t="s">
        <v>89</v>
      </c>
      <c r="C7" s="60">
        <v>6.5</v>
      </c>
      <c r="D7" s="59">
        <v>6</v>
      </c>
      <c r="E7" s="48">
        <v>7.4677419354838701</v>
      </c>
      <c r="F7" s="56">
        <v>7</v>
      </c>
      <c r="G7" s="47">
        <f t="shared" si="2"/>
        <v>7</v>
      </c>
      <c r="H7" s="48">
        <v>6.4485494505494518</v>
      </c>
      <c r="I7" s="8">
        <v>6.8200000000000012</v>
      </c>
      <c r="J7" s="8">
        <f t="shared" si="3"/>
        <v>6.6342747252747269</v>
      </c>
      <c r="K7" s="45">
        <v>6.6342747252747269</v>
      </c>
      <c r="L7" s="4">
        <f t="shared" si="0"/>
        <v>6.7237700877490258</v>
      </c>
    </row>
    <row r="8" spans="1:88" ht="15" customHeight="1">
      <c r="A8" s="44" t="s">
        <v>71</v>
      </c>
      <c r="B8" s="42" t="s">
        <v>93</v>
      </c>
      <c r="C8" s="8">
        <v>5.8657894736842113</v>
      </c>
      <c r="D8" s="49">
        <v>4.5416666666666661</v>
      </c>
      <c r="E8" s="49">
        <v>4.8245161290322587</v>
      </c>
      <c r="F8" s="52">
        <v>4</v>
      </c>
      <c r="G8" s="45">
        <f t="shared" si="2"/>
        <v>4</v>
      </c>
      <c r="H8" s="48">
        <v>6.5361923076923079</v>
      </c>
      <c r="I8" s="8">
        <v>5.3049999999999997</v>
      </c>
      <c r="J8" s="8">
        <f t="shared" si="3"/>
        <v>5.9205961538461533</v>
      </c>
      <c r="K8" s="45">
        <v>6</v>
      </c>
      <c r="L8" s="67">
        <f t="shared" si="0"/>
        <v>5.3847063216187809</v>
      </c>
      <c r="BC8">
        <v>0</v>
      </c>
      <c r="BF8">
        <v>0</v>
      </c>
      <c r="CH8">
        <v>0</v>
      </c>
      <c r="CJ8">
        <v>4.2131578947368418</v>
      </c>
    </row>
    <row r="9" spans="1:88" ht="15" customHeight="1">
      <c r="A9" s="44" t="s">
        <v>72</v>
      </c>
      <c r="B9" s="42" t="s">
        <v>88</v>
      </c>
      <c r="C9" s="60">
        <v>3.2</v>
      </c>
      <c r="D9" s="48">
        <v>9.2999999999999989</v>
      </c>
      <c r="E9" s="48">
        <v>9.121612903225806</v>
      </c>
      <c r="F9" s="49">
        <f t="shared" si="1"/>
        <v>7.2072043010752687</v>
      </c>
      <c r="G9" s="45">
        <v>5</v>
      </c>
      <c r="H9" s="48">
        <v>5.5182692307692314</v>
      </c>
      <c r="I9" s="51">
        <v>0.39</v>
      </c>
      <c r="J9" s="8">
        <f t="shared" si="3"/>
        <v>2.9541346153846155</v>
      </c>
      <c r="K9" s="53">
        <v>2.9541346153846155</v>
      </c>
      <c r="L9" s="67">
        <f t="shared" si="0"/>
        <v>5.9234453295905709</v>
      </c>
      <c r="BC9">
        <v>0</v>
      </c>
      <c r="BF9">
        <v>0</v>
      </c>
      <c r="CH9">
        <v>0</v>
      </c>
      <c r="CJ9">
        <v>0</v>
      </c>
    </row>
    <row r="10" spans="1:88" ht="15" customHeight="1">
      <c r="A10" s="44" t="s">
        <v>104</v>
      </c>
      <c r="B10" s="42"/>
      <c r="C10" s="60">
        <v>5.3</v>
      </c>
      <c r="D10" s="48">
        <v>6.7</v>
      </c>
      <c r="E10" s="48">
        <v>8.3822580645161295</v>
      </c>
      <c r="F10" s="59">
        <f t="shared" si="1"/>
        <v>6.7940860215053762</v>
      </c>
      <c r="G10" s="45">
        <f t="shared" si="2"/>
        <v>6.7940860215053762</v>
      </c>
      <c r="H10" s="48">
        <v>5.9286813186813188</v>
      </c>
      <c r="I10" s="8">
        <v>9.1700000000000017</v>
      </c>
      <c r="J10" s="8">
        <f t="shared" si="3"/>
        <v>7.5493406593406602</v>
      </c>
      <c r="K10" s="45">
        <v>7</v>
      </c>
      <c r="L10" s="4">
        <f t="shared" si="0"/>
        <v>7.176470813789436</v>
      </c>
      <c r="BC10">
        <v>0</v>
      </c>
      <c r="BF10">
        <v>0</v>
      </c>
      <c r="CH10">
        <v>0</v>
      </c>
      <c r="CJ10">
        <v>6.7763157894736841</v>
      </c>
    </row>
    <row r="11" spans="1:88" ht="15" customHeight="1">
      <c r="A11" s="44" t="s">
        <v>73</v>
      </c>
      <c r="B11" s="42"/>
      <c r="C11" s="60">
        <v>5.6</v>
      </c>
      <c r="D11" s="8">
        <v>6.6833333333333318</v>
      </c>
      <c r="E11" s="48">
        <v>8.2403225806451612</v>
      </c>
      <c r="F11" s="59">
        <f t="shared" si="1"/>
        <v>6.8412186379928315</v>
      </c>
      <c r="G11" s="45">
        <f t="shared" si="2"/>
        <v>6.8412186379928315</v>
      </c>
      <c r="H11" s="48">
        <v>7.1633076923076935</v>
      </c>
      <c r="I11" s="8">
        <v>8.0350000000000001</v>
      </c>
      <c r="J11" s="8">
        <f t="shared" si="3"/>
        <v>7.5991538461538468</v>
      </c>
      <c r="K11" s="45">
        <v>8</v>
      </c>
      <c r="L11" s="4">
        <f t="shared" si="0"/>
        <v>7.247564648610421</v>
      </c>
      <c r="BC11">
        <v>0</v>
      </c>
      <c r="BF11">
        <v>0</v>
      </c>
      <c r="CH11">
        <v>0</v>
      </c>
      <c r="CJ11">
        <v>6.7828947368421053</v>
      </c>
    </row>
    <row r="12" spans="1:88" ht="15" customHeight="1">
      <c r="A12" s="44" t="s">
        <v>74</v>
      </c>
      <c r="B12" s="42" t="s">
        <v>93</v>
      </c>
      <c r="C12" s="8">
        <v>6.8</v>
      </c>
      <c r="D12" s="48">
        <v>6.2</v>
      </c>
      <c r="E12" s="48">
        <v>7.8432258064516125</v>
      </c>
      <c r="F12" s="48">
        <f t="shared" si="1"/>
        <v>6.9477419354838714</v>
      </c>
      <c r="G12" s="45">
        <f t="shared" si="2"/>
        <v>6.9477419354838714</v>
      </c>
      <c r="H12" s="48">
        <v>8.0215769230769229</v>
      </c>
      <c r="I12" s="8">
        <v>9.0625</v>
      </c>
      <c r="J12" s="8">
        <f t="shared" si="3"/>
        <v>8.5420384615384606</v>
      </c>
      <c r="K12" s="45">
        <v>8.5420384615384606</v>
      </c>
      <c r="L12" s="4">
        <f t="shared" si="0"/>
        <v>7.6085398911042184</v>
      </c>
      <c r="BC12">
        <v>0</v>
      </c>
      <c r="BF12">
        <v>0</v>
      </c>
      <c r="CH12">
        <v>0</v>
      </c>
      <c r="CJ12">
        <v>6.6578947368421053</v>
      </c>
    </row>
    <row r="13" spans="1:88" ht="15" customHeight="1">
      <c r="A13" s="44" t="s">
        <v>75</v>
      </c>
      <c r="B13" s="42" t="s">
        <v>94</v>
      </c>
      <c r="C13" s="8">
        <v>6.7763157894736841</v>
      </c>
      <c r="D13" s="48">
        <v>6.1799999999999988</v>
      </c>
      <c r="E13" s="48">
        <v>8.8630107526881705</v>
      </c>
      <c r="F13" s="48">
        <f t="shared" si="1"/>
        <v>7.2731088473872845</v>
      </c>
      <c r="G13" s="45">
        <f t="shared" si="2"/>
        <v>7.2731088473872845</v>
      </c>
      <c r="H13" s="48">
        <v>7.0056538461538471</v>
      </c>
      <c r="I13" s="8">
        <v>8.14</v>
      </c>
      <c r="J13" s="8">
        <f t="shared" si="3"/>
        <v>7.5728269230769243</v>
      </c>
      <c r="K13" s="45">
        <v>7.5728269230769243</v>
      </c>
      <c r="L13" s="4">
        <f t="shared" si="0"/>
        <v>7.5250635675366775</v>
      </c>
    </row>
    <row r="14" spans="1:88" ht="15" customHeight="1">
      <c r="A14" s="44" t="s">
        <v>76</v>
      </c>
      <c r="B14" s="42" t="s">
        <v>89</v>
      </c>
      <c r="C14" s="8">
        <v>5.3157894736842106</v>
      </c>
      <c r="D14" s="48">
        <v>9.0333333333333332</v>
      </c>
      <c r="E14" s="48">
        <v>8.5906451612903219</v>
      </c>
      <c r="F14" s="48">
        <f t="shared" si="1"/>
        <v>7.64658932276929</v>
      </c>
      <c r="G14" s="45">
        <f t="shared" si="2"/>
        <v>7.64658932276929</v>
      </c>
      <c r="H14" s="48">
        <v>6.877653846153847</v>
      </c>
      <c r="I14" s="8">
        <v>8.192499999999999</v>
      </c>
      <c r="J14" s="8">
        <f t="shared" si="3"/>
        <v>7.5350769230769234</v>
      </c>
      <c r="K14" s="45">
        <v>7.5350769230769234</v>
      </c>
      <c r="L14" s="4">
        <f t="shared" si="0"/>
        <v>7.6779116459860255</v>
      </c>
      <c r="BC14">
        <v>0</v>
      </c>
      <c r="BF14">
        <v>0</v>
      </c>
      <c r="CH14">
        <v>0</v>
      </c>
      <c r="CJ14">
        <v>6.6184210526315788</v>
      </c>
    </row>
    <row r="15" spans="1:88" ht="15" customHeight="1">
      <c r="A15" s="44" t="s">
        <v>105</v>
      </c>
      <c r="B15" s="42" t="s">
        <v>87</v>
      </c>
      <c r="C15" s="60">
        <v>4</v>
      </c>
      <c r="D15" s="68">
        <v>5</v>
      </c>
      <c r="E15" s="48">
        <v>5.7492359932088286</v>
      </c>
      <c r="F15" s="49">
        <f t="shared" si="1"/>
        <v>4.9164119977362759</v>
      </c>
      <c r="G15" s="45">
        <v>4</v>
      </c>
      <c r="H15" s="56">
        <v>6.0389999999999997</v>
      </c>
      <c r="I15" s="8">
        <v>6.4649999999999999</v>
      </c>
      <c r="J15" s="8">
        <f t="shared" si="3"/>
        <v>6.2519999999999998</v>
      </c>
      <c r="K15" s="57">
        <v>6</v>
      </c>
      <c r="L15" s="4">
        <f t="shared" si="0"/>
        <v>5.4863332149915118</v>
      </c>
      <c r="BC15">
        <v>0</v>
      </c>
      <c r="BF15">
        <v>0</v>
      </c>
      <c r="CH15">
        <v>0</v>
      </c>
      <c r="CJ15">
        <v>5.0394736842105257</v>
      </c>
    </row>
    <row r="16" spans="1:88" ht="15" customHeight="1">
      <c r="A16" s="44" t="s">
        <v>77</v>
      </c>
      <c r="B16" s="42"/>
      <c r="C16" s="8">
        <v>6.6184210526315788</v>
      </c>
      <c r="D16" s="8">
        <v>5.0249999999999995</v>
      </c>
      <c r="E16" s="48">
        <v>9.1954838709677418</v>
      </c>
      <c r="F16" s="48">
        <f>+(E16+D16+C16)/3</f>
        <v>6.9463016411997733</v>
      </c>
      <c r="G16" s="45">
        <f t="shared" si="2"/>
        <v>6.9463016411997733</v>
      </c>
      <c r="H16" s="48">
        <v>5.3308461538461547</v>
      </c>
      <c r="I16" s="8">
        <v>8.3674999999999997</v>
      </c>
      <c r="J16" s="8">
        <f t="shared" si="3"/>
        <v>6.8491730769230772</v>
      </c>
      <c r="K16" s="45">
        <v>7</v>
      </c>
      <c r="L16" s="4">
        <f t="shared" si="0"/>
        <v>7.0849486334621909</v>
      </c>
      <c r="BC16">
        <v>0</v>
      </c>
      <c r="BF16">
        <v>0</v>
      </c>
      <c r="CH16">
        <v>0</v>
      </c>
      <c r="CJ16">
        <v>4.1421052631578945</v>
      </c>
    </row>
    <row r="17" spans="1:88" ht="15" customHeight="1">
      <c r="A17" s="44" t="s">
        <v>78</v>
      </c>
      <c r="B17" s="42"/>
      <c r="C17" s="60">
        <v>4.0999999999999996</v>
      </c>
      <c r="D17" s="8">
        <v>9.1749999999999972</v>
      </c>
      <c r="E17" s="48">
        <v>8.4590373783922175</v>
      </c>
      <c r="F17" s="49">
        <f t="shared" si="1"/>
        <v>7.2446791261307384</v>
      </c>
      <c r="G17" s="45">
        <v>6</v>
      </c>
      <c r="H17" s="48">
        <v>7.3513131868131874</v>
      </c>
      <c r="I17" s="8">
        <v>8.68</v>
      </c>
      <c r="J17" s="8">
        <f t="shared" si="3"/>
        <v>8.0156565934065931</v>
      </c>
      <c r="K17" s="45">
        <v>8.0156565934065931</v>
      </c>
      <c r="L17" s="4">
        <f t="shared" si="0"/>
        <v>7.6289181612712209</v>
      </c>
      <c r="BC17">
        <v>0</v>
      </c>
      <c r="BF17">
        <v>0</v>
      </c>
      <c r="CH17">
        <v>0</v>
      </c>
      <c r="CJ17">
        <v>4.7631578947368425</v>
      </c>
    </row>
    <row r="18" spans="1:88" ht="15" customHeight="1">
      <c r="A18" s="44" t="s">
        <v>79</v>
      </c>
      <c r="B18" s="42" t="s">
        <v>87</v>
      </c>
      <c r="C18" s="8">
        <v>5.0394736842105257</v>
      </c>
      <c r="D18" s="8">
        <v>7.2333333333333343</v>
      </c>
      <c r="E18" s="48">
        <v>8.7387096774193544</v>
      </c>
      <c r="F18" s="48">
        <f t="shared" si="1"/>
        <v>7.0038388983210709</v>
      </c>
      <c r="G18" s="53">
        <v>6</v>
      </c>
      <c r="H18" s="48">
        <v>7.753346153846155</v>
      </c>
      <c r="I18" s="8">
        <v>8.26</v>
      </c>
      <c r="J18" s="8">
        <f t="shared" si="3"/>
        <v>8.0066730769230769</v>
      </c>
      <c r="K18" s="45">
        <v>8.0066730769230769</v>
      </c>
      <c r="L18" s="4">
        <f t="shared" si="0"/>
        <v>7.5411934565097294</v>
      </c>
      <c r="BC18">
        <v>0</v>
      </c>
      <c r="BF18">
        <v>0</v>
      </c>
      <c r="CH18">
        <v>0</v>
      </c>
      <c r="CJ18">
        <v>5.6578947368421053</v>
      </c>
    </row>
    <row r="19" spans="1:88" ht="15" customHeight="1">
      <c r="A19" s="44" t="s">
        <v>80</v>
      </c>
      <c r="B19" s="42" t="s">
        <v>89</v>
      </c>
      <c r="C19" s="51">
        <v>4.1421052631578945</v>
      </c>
      <c r="D19" s="8">
        <v>7.8666666666666663</v>
      </c>
      <c r="E19" s="48">
        <v>8.4403225806451605</v>
      </c>
      <c r="F19" s="49">
        <f t="shared" si="1"/>
        <v>6.8163648368232401</v>
      </c>
      <c r="G19" s="45">
        <f t="shared" si="2"/>
        <v>6.8163648368232401</v>
      </c>
      <c r="H19" s="56">
        <v>5.4789000000000003</v>
      </c>
      <c r="I19" s="8">
        <v>6.2275</v>
      </c>
      <c r="J19" s="55">
        <f t="shared" si="3"/>
        <v>5.8532000000000002</v>
      </c>
      <c r="K19" s="57">
        <v>5</v>
      </c>
      <c r="L19" s="4">
        <f t="shared" si="0"/>
        <v>6.612587171804754</v>
      </c>
      <c r="BC19">
        <v>0</v>
      </c>
      <c r="BF19">
        <v>0</v>
      </c>
      <c r="CH19">
        <v>0</v>
      </c>
      <c r="CJ19">
        <v>6.1368421052631588</v>
      </c>
    </row>
    <row r="20" spans="1:88" ht="15" customHeight="1">
      <c r="A20" s="44" t="s">
        <v>81</v>
      </c>
      <c r="B20" s="42" t="s">
        <v>93</v>
      </c>
      <c r="C20" s="51">
        <v>4.7631578947368425</v>
      </c>
      <c r="D20" s="51">
        <v>4.6249999999999991</v>
      </c>
      <c r="E20" s="49">
        <v>0</v>
      </c>
      <c r="F20" s="49">
        <f t="shared" si="1"/>
        <v>3.1293859649122808</v>
      </c>
      <c r="G20" s="45">
        <f t="shared" si="2"/>
        <v>3.1293859649122808</v>
      </c>
      <c r="H20" s="49">
        <v>2.5420800000000003</v>
      </c>
      <c r="I20" s="51">
        <v>2.3849999999999998</v>
      </c>
      <c r="J20" s="8">
        <f t="shared" si="3"/>
        <v>2.4635400000000001</v>
      </c>
      <c r="K20" s="53">
        <v>2.4635400000000001</v>
      </c>
      <c r="L20" s="67">
        <f t="shared" si="0"/>
        <v>2.5683189437684208</v>
      </c>
      <c r="BC20">
        <v>0</v>
      </c>
      <c r="BF20">
        <v>0</v>
      </c>
      <c r="CH20">
        <v>0</v>
      </c>
      <c r="CJ20">
        <v>5.7210526315789476</v>
      </c>
    </row>
    <row r="21" spans="1:88" ht="15" customHeight="1">
      <c r="A21" s="44" t="s">
        <v>82</v>
      </c>
      <c r="B21" s="42" t="s">
        <v>87</v>
      </c>
      <c r="C21" s="8">
        <v>6.1368421052631588</v>
      </c>
      <c r="D21" s="8">
        <v>6.3833333333333329</v>
      </c>
      <c r="E21" s="48">
        <v>6.9141935483870958</v>
      </c>
      <c r="F21" s="48">
        <f t="shared" si="1"/>
        <v>6.4781229956611961</v>
      </c>
      <c r="G21" s="45">
        <f t="shared" si="2"/>
        <v>6.4781229956611961</v>
      </c>
      <c r="H21" s="48">
        <v>6.9724230769230777</v>
      </c>
      <c r="I21" s="8">
        <v>6.46</v>
      </c>
      <c r="J21" s="8">
        <f t="shared" si="3"/>
        <v>6.7162115384615388</v>
      </c>
      <c r="K21" s="45">
        <v>6</v>
      </c>
      <c r="L21" s="4">
        <f t="shared" si="0"/>
        <v>6.6193750557209095</v>
      </c>
      <c r="BC21">
        <v>0</v>
      </c>
      <c r="BF21">
        <v>0</v>
      </c>
      <c r="CH21">
        <v>0</v>
      </c>
      <c r="CJ21">
        <v>3.9171052631578949</v>
      </c>
    </row>
    <row r="22" spans="1:88" ht="15" customHeight="1">
      <c r="A22" s="44" t="s">
        <v>83</v>
      </c>
      <c r="B22" s="42" t="s">
        <v>90</v>
      </c>
      <c r="C22" s="8">
        <v>5.7210526315789476</v>
      </c>
      <c r="D22" s="48">
        <v>6.3833333333333329</v>
      </c>
      <c r="E22" s="48">
        <v>7.6096774193548375</v>
      </c>
      <c r="F22" s="48">
        <f t="shared" si="1"/>
        <v>6.5713544614223736</v>
      </c>
      <c r="G22" s="45">
        <f t="shared" si="2"/>
        <v>6.5713544614223736</v>
      </c>
      <c r="H22" s="48">
        <v>6.4701538461538473</v>
      </c>
      <c r="I22" s="8">
        <v>7.6400000000000006</v>
      </c>
      <c r="J22" s="8">
        <f t="shared" si="3"/>
        <v>7.0550769230769239</v>
      </c>
      <c r="K22" s="45">
        <v>7</v>
      </c>
      <c r="L22" s="4">
        <f t="shared" si="0"/>
        <v>6.834522940255976</v>
      </c>
    </row>
    <row r="23" spans="1:88" ht="15" customHeight="1">
      <c r="A23" s="44"/>
      <c r="B23" s="42"/>
      <c r="C23" s="8"/>
      <c r="D23" s="48"/>
      <c r="E23" s="48"/>
      <c r="F23" s="48"/>
      <c r="G23" s="45"/>
      <c r="H23" s="48"/>
      <c r="I23" s="8"/>
      <c r="J23" s="8"/>
      <c r="K23" s="45"/>
      <c r="L23" s="4"/>
    </row>
    <row r="24" spans="1:88" ht="15" customHeight="1">
      <c r="A24" s="44" t="s">
        <v>84</v>
      </c>
      <c r="B24" s="42" t="s">
        <v>96</v>
      </c>
      <c r="C24" s="60">
        <v>6.4</v>
      </c>
      <c r="D24" s="60">
        <v>5.5</v>
      </c>
      <c r="E24" s="60">
        <v>5.14</v>
      </c>
      <c r="F24" s="56">
        <f t="shared" si="1"/>
        <v>5.68</v>
      </c>
      <c r="G24" s="45">
        <f t="shared" si="2"/>
        <v>5.68</v>
      </c>
      <c r="H24" s="49">
        <v>1.3160512820512822</v>
      </c>
      <c r="I24" s="51">
        <v>3.88</v>
      </c>
      <c r="J24" s="8">
        <f t="shared" si="3"/>
        <v>2.5980256410256413</v>
      </c>
      <c r="K24" s="53">
        <v>2</v>
      </c>
      <c r="L24" s="67">
        <f>+C24*0.17643+D24*0.17643+E24*0.27808+H24*0.20233+I24*0.16672</f>
        <v>4.4419984558974352</v>
      </c>
    </row>
    <row r="25" spans="1:88" ht="15" customHeight="1">
      <c r="A25" t="s">
        <v>114</v>
      </c>
      <c r="B25" s="50" t="s">
        <v>91</v>
      </c>
      <c r="C25">
        <f>10.9*100/61.78</f>
        <v>17.64325024279702</v>
      </c>
      <c r="D25">
        <f>10.9*100/61.78</f>
        <v>17.64325024279702</v>
      </c>
      <c r="E25">
        <f>17.18*100/61.78</f>
        <v>27.80835221754613</v>
      </c>
      <c r="H25">
        <f>12.5*100/61.78</f>
        <v>20.233085140822272</v>
      </c>
      <c r="I25">
        <f>10.3*100/61.78</f>
        <v>16.672062156037551</v>
      </c>
    </row>
    <row r="26" spans="1:88" ht="15" customHeight="1">
      <c r="A26" s="4">
        <f>SUM(C26:I26)</f>
        <v>99.999999999999972</v>
      </c>
      <c r="B26" s="42" t="s">
        <v>92</v>
      </c>
      <c r="C26" s="65">
        <v>17.643250242796999</v>
      </c>
      <c r="D26" s="65">
        <v>17.64325024279702</v>
      </c>
      <c r="E26" s="65">
        <v>27.80835221754613</v>
      </c>
      <c r="F26" s="65"/>
      <c r="G26" s="65"/>
      <c r="H26" s="65">
        <v>20.233085140822272</v>
      </c>
      <c r="I26" s="65">
        <v>16.672062156037551</v>
      </c>
    </row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6" sqref="A26"/>
    </sheetView>
  </sheetViews>
  <sheetFormatPr baseColWidth="10" defaultRowHeight="50.25" customHeight="1"/>
  <cols>
    <col min="1" max="1" width="104.28515625" style="88" customWidth="1"/>
    <col min="2" max="2" width="13.7109375" style="88" customWidth="1"/>
    <col min="3" max="3" width="14" style="88" customWidth="1"/>
    <col min="4" max="5" width="23.85546875" style="88" customWidth="1"/>
    <col min="6" max="16384" width="11.42578125" style="88"/>
  </cols>
  <sheetData>
    <row r="1" spans="1:8" ht="18" customHeight="1">
      <c r="A1" s="97" t="s">
        <v>263</v>
      </c>
      <c r="B1" s="2"/>
      <c r="C1" s="2" t="s">
        <v>118</v>
      </c>
      <c r="D1" s="2" t="s">
        <v>119</v>
      </c>
      <c r="E1" s="2" t="s">
        <v>120</v>
      </c>
      <c r="F1" s="2" t="s">
        <v>116</v>
      </c>
      <c r="G1" s="2" t="s">
        <v>257</v>
      </c>
      <c r="H1" s="2" t="s">
        <v>258</v>
      </c>
    </row>
    <row r="2" spans="1:8" s="96" customFormat="1" ht="30" customHeight="1">
      <c r="A2" s="98" t="s">
        <v>31</v>
      </c>
      <c r="B2" s="94" t="s">
        <v>0</v>
      </c>
      <c r="C2" s="94"/>
      <c r="D2" s="94"/>
      <c r="E2" s="94"/>
      <c r="F2" s="94"/>
      <c r="G2" s="94"/>
      <c r="H2" s="94"/>
    </row>
    <row r="3" spans="1:8" ht="32.25" customHeight="1">
      <c r="A3" s="99" t="s">
        <v>2</v>
      </c>
      <c r="B3" s="3">
        <v>0.15</v>
      </c>
      <c r="C3" s="2" t="s">
        <v>180</v>
      </c>
      <c r="D3" s="2" t="s">
        <v>246</v>
      </c>
      <c r="E3" s="2" t="s">
        <v>247</v>
      </c>
      <c r="F3" s="2"/>
      <c r="G3" s="2"/>
      <c r="H3" s="2"/>
    </row>
    <row r="4" spans="1:8" ht="32.25" customHeight="1">
      <c r="A4" s="99" t="s">
        <v>3</v>
      </c>
      <c r="B4" s="3">
        <v>0.1</v>
      </c>
      <c r="C4" s="2" t="s">
        <v>260</v>
      </c>
      <c r="D4" s="2"/>
      <c r="E4" s="2" t="s">
        <v>245</v>
      </c>
      <c r="F4" s="2"/>
      <c r="G4" s="2"/>
      <c r="H4" s="2"/>
    </row>
    <row r="5" spans="1:8" ht="42" customHeight="1">
      <c r="A5" s="99" t="s">
        <v>4</v>
      </c>
      <c r="B5" s="3">
        <v>0.12</v>
      </c>
      <c r="C5" s="2" t="s">
        <v>259</v>
      </c>
      <c r="D5" s="2" t="s">
        <v>261</v>
      </c>
      <c r="E5" s="2" t="s">
        <v>262</v>
      </c>
      <c r="F5" s="2"/>
      <c r="G5" s="2"/>
      <c r="H5" s="2"/>
    </row>
    <row r="6" spans="1:8" ht="27.75" customHeight="1">
      <c r="A6" s="99" t="s">
        <v>5</v>
      </c>
      <c r="B6" s="3">
        <v>0.12</v>
      </c>
      <c r="C6" s="2" t="s">
        <v>180</v>
      </c>
      <c r="D6" s="2" t="s">
        <v>252</v>
      </c>
      <c r="E6" s="2" t="s">
        <v>253</v>
      </c>
      <c r="F6" s="2"/>
      <c r="G6" s="2"/>
      <c r="H6" s="2"/>
    </row>
    <row r="7" spans="1:8" ht="24" customHeight="1">
      <c r="A7" s="99" t="s">
        <v>6</v>
      </c>
      <c r="B7" s="3">
        <v>0.12</v>
      </c>
      <c r="C7" s="2" t="s">
        <v>180</v>
      </c>
      <c r="D7" s="2" t="s">
        <v>248</v>
      </c>
      <c r="E7" s="2" t="s">
        <v>249</v>
      </c>
      <c r="F7" s="2"/>
      <c r="G7" s="2"/>
      <c r="H7" s="2"/>
    </row>
    <row r="8" spans="1:8" ht="24" customHeight="1">
      <c r="A8" s="99" t="s">
        <v>7</v>
      </c>
      <c r="B8" s="3">
        <v>0.12</v>
      </c>
      <c r="C8" s="2" t="s">
        <v>180</v>
      </c>
      <c r="D8" s="2" t="s">
        <v>250</v>
      </c>
      <c r="E8" s="2" t="s">
        <v>251</v>
      </c>
      <c r="F8" s="2"/>
      <c r="G8" s="2"/>
      <c r="H8" s="2"/>
    </row>
    <row r="9" spans="1:8" ht="13.5" customHeight="1">
      <c r="A9" s="99" t="s">
        <v>8</v>
      </c>
      <c r="B9" s="3">
        <v>0.15</v>
      </c>
      <c r="C9" s="2" t="s">
        <v>180</v>
      </c>
      <c r="D9" s="2" t="s">
        <v>244</v>
      </c>
      <c r="E9" s="2" t="s">
        <v>243</v>
      </c>
      <c r="F9" s="2"/>
      <c r="G9" s="2"/>
      <c r="H9" s="2"/>
    </row>
    <row r="10" spans="1:8" ht="24" customHeight="1">
      <c r="A10" s="99" t="s">
        <v>9</v>
      </c>
      <c r="B10" s="3">
        <v>0.12</v>
      </c>
      <c r="C10" s="2" t="s">
        <v>180</v>
      </c>
      <c r="D10" s="2" t="s">
        <v>242</v>
      </c>
      <c r="E10" s="2" t="s">
        <v>241</v>
      </c>
      <c r="F10" s="2"/>
      <c r="G10" s="2"/>
      <c r="H10" s="2"/>
    </row>
    <row r="11" spans="1:8" s="96" customFormat="1" ht="33.75" customHeight="1">
      <c r="A11" s="98" t="s">
        <v>30</v>
      </c>
      <c r="B11" s="94"/>
      <c r="C11" s="94"/>
      <c r="D11" s="94"/>
      <c r="E11" s="94"/>
      <c r="F11" s="94"/>
      <c r="G11" s="94"/>
      <c r="H11" s="94"/>
    </row>
    <row r="12" spans="1:8" ht="31.5" customHeight="1">
      <c r="A12" s="100" t="s">
        <v>11</v>
      </c>
      <c r="B12" s="92">
        <v>7.4999999999999997E-2</v>
      </c>
      <c r="C12" s="91"/>
      <c r="D12" s="91"/>
      <c r="E12" s="91"/>
      <c r="F12" s="2"/>
      <c r="G12" s="2"/>
      <c r="H12" s="2"/>
    </row>
    <row r="13" spans="1:8" ht="35.25" customHeight="1">
      <c r="A13" s="91" t="s">
        <v>234</v>
      </c>
      <c r="B13" s="91"/>
      <c r="C13" s="91" t="s">
        <v>231</v>
      </c>
      <c r="D13" s="91" t="s">
        <v>236</v>
      </c>
      <c r="E13" s="91" t="s">
        <v>235</v>
      </c>
      <c r="F13" s="2"/>
      <c r="G13" s="2"/>
      <c r="H13" s="2"/>
    </row>
    <row r="14" spans="1:8" ht="34.5" customHeight="1">
      <c r="A14" s="91" t="s">
        <v>233</v>
      </c>
      <c r="B14" s="91"/>
      <c r="C14" s="91" t="s">
        <v>231</v>
      </c>
      <c r="D14" s="91" t="s">
        <v>236</v>
      </c>
      <c r="E14" s="91" t="s">
        <v>235</v>
      </c>
      <c r="F14" s="2"/>
      <c r="G14" s="2"/>
      <c r="H14" s="2"/>
    </row>
    <row r="15" spans="1:8" ht="41.25" customHeight="1">
      <c r="A15" s="100" t="s">
        <v>12</v>
      </c>
      <c r="B15" s="92">
        <v>7.4999999999999997E-2</v>
      </c>
      <c r="C15" s="91" t="s">
        <v>228</v>
      </c>
      <c r="D15" s="91" t="s">
        <v>229</v>
      </c>
      <c r="E15" s="91" t="s">
        <v>230</v>
      </c>
      <c r="F15" s="93"/>
      <c r="G15" s="2"/>
      <c r="H15" s="2"/>
    </row>
    <row r="16" spans="1:8" ht="72.75" customHeight="1">
      <c r="A16" s="100" t="s">
        <v>13</v>
      </c>
      <c r="B16" s="92">
        <v>7.4999999999999997E-2</v>
      </c>
      <c r="C16" s="91" t="s">
        <v>227</v>
      </c>
      <c r="D16" s="91" t="s">
        <v>226</v>
      </c>
      <c r="E16" s="91" t="s">
        <v>136</v>
      </c>
      <c r="F16" s="93"/>
      <c r="G16" s="2"/>
      <c r="H16" s="2"/>
    </row>
    <row r="17" spans="1:8" ht="19.5" customHeight="1">
      <c r="A17" s="91" t="s">
        <v>237</v>
      </c>
      <c r="B17" s="91"/>
      <c r="C17" s="91" t="s">
        <v>239</v>
      </c>
      <c r="D17" s="91"/>
      <c r="E17" s="91" t="s">
        <v>240</v>
      </c>
      <c r="F17" s="93"/>
      <c r="G17" s="2"/>
      <c r="H17" s="2"/>
    </row>
    <row r="18" spans="1:8" ht="19.5" customHeight="1">
      <c r="A18" s="91" t="s">
        <v>238</v>
      </c>
      <c r="B18" s="91"/>
      <c r="C18" s="91" t="s">
        <v>239</v>
      </c>
      <c r="D18" s="91"/>
      <c r="E18" s="91" t="s">
        <v>240</v>
      </c>
      <c r="F18" s="93"/>
      <c r="G18" s="2"/>
      <c r="H18" s="2"/>
    </row>
    <row r="19" spans="1:8" ht="32.25" customHeight="1">
      <c r="A19" s="100" t="s">
        <v>14</v>
      </c>
      <c r="B19" s="92">
        <v>0.1</v>
      </c>
      <c r="C19" s="91"/>
      <c r="D19" s="91"/>
      <c r="E19" s="91"/>
      <c r="F19" s="93"/>
      <c r="G19" s="2"/>
      <c r="H19" s="2"/>
    </row>
    <row r="20" spans="1:8" ht="66" customHeight="1">
      <c r="A20" s="91" t="s">
        <v>234</v>
      </c>
      <c r="B20" s="91"/>
      <c r="C20" s="91" t="s">
        <v>224</v>
      </c>
      <c r="D20" s="91" t="s">
        <v>225</v>
      </c>
      <c r="E20" s="91" t="s">
        <v>137</v>
      </c>
      <c r="F20" s="93"/>
      <c r="G20" s="2"/>
      <c r="H20" s="2"/>
    </row>
    <row r="21" spans="1:8" ht="30.75" customHeight="1">
      <c r="A21" s="100" t="s">
        <v>15</v>
      </c>
      <c r="B21" s="92">
        <v>0.22500000000000001</v>
      </c>
      <c r="C21" s="91" t="s">
        <v>218</v>
      </c>
      <c r="D21" s="91" t="s">
        <v>219</v>
      </c>
      <c r="E21" s="91" t="s">
        <v>220</v>
      </c>
      <c r="F21" s="2"/>
      <c r="G21" s="2"/>
      <c r="H21" s="2"/>
    </row>
    <row r="22" spans="1:8" ht="36" customHeight="1">
      <c r="A22" s="100" t="s">
        <v>16</v>
      </c>
      <c r="B22" s="92">
        <v>0.35</v>
      </c>
      <c r="C22" s="91" t="s">
        <v>216</v>
      </c>
      <c r="D22" s="91" t="s">
        <v>217</v>
      </c>
      <c r="E22" s="91" t="s">
        <v>138</v>
      </c>
      <c r="F22" s="2"/>
      <c r="G22" s="2"/>
      <c r="H22" s="2"/>
    </row>
    <row r="23" spans="1:8" ht="39.75" customHeight="1">
      <c r="A23" s="100" t="s">
        <v>17</v>
      </c>
      <c r="B23" s="92">
        <v>7.4999999999999997E-2</v>
      </c>
      <c r="C23" s="91" t="s">
        <v>223</v>
      </c>
      <c r="D23" s="91" t="s">
        <v>222</v>
      </c>
      <c r="E23" s="91" t="s">
        <v>221</v>
      </c>
      <c r="F23" s="2"/>
      <c r="G23" s="2"/>
      <c r="H23" s="2"/>
    </row>
    <row r="24" spans="1:8" ht="24" customHeight="1">
      <c r="A24" s="100" t="s">
        <v>18</v>
      </c>
      <c r="B24" s="92">
        <v>2.5000000000000001E-2</v>
      </c>
      <c r="C24" s="91"/>
      <c r="D24" s="91"/>
      <c r="E24" s="91"/>
      <c r="F24" s="2"/>
      <c r="G24" s="2"/>
      <c r="H24" s="2"/>
    </row>
    <row r="25" spans="1:8" ht="24" customHeight="1">
      <c r="A25" s="91" t="s">
        <v>232</v>
      </c>
      <c r="B25" s="91"/>
      <c r="C25" s="91" t="s">
        <v>214</v>
      </c>
      <c r="D25" s="91" t="s">
        <v>215</v>
      </c>
      <c r="E25" s="91" t="s">
        <v>139</v>
      </c>
      <c r="F25" s="2"/>
      <c r="G25" s="2"/>
      <c r="H25" s="2"/>
    </row>
    <row r="26" spans="1:8" s="96" customFormat="1" ht="40.5" customHeight="1">
      <c r="A26" s="95" t="s">
        <v>29</v>
      </c>
      <c r="B26" s="94"/>
      <c r="C26" s="95"/>
      <c r="D26" s="95"/>
      <c r="E26" s="95"/>
      <c r="F26" s="94"/>
      <c r="G26" s="94"/>
      <c r="H26" s="94"/>
    </row>
    <row r="27" spans="1:8" ht="24" customHeight="1">
      <c r="A27" s="7" t="s">
        <v>20</v>
      </c>
      <c r="B27" s="5">
        <v>0.2</v>
      </c>
      <c r="C27" s="2"/>
      <c r="D27" s="2"/>
      <c r="E27" s="2"/>
      <c r="F27" s="2"/>
      <c r="G27" s="2"/>
      <c r="H27" s="2"/>
    </row>
    <row r="28" spans="1:8" ht="22.5" customHeight="1">
      <c r="A28" s="2" t="s">
        <v>142</v>
      </c>
      <c r="B28" s="2"/>
      <c r="C28" s="2" t="s">
        <v>204</v>
      </c>
      <c r="D28" s="2" t="s">
        <v>205</v>
      </c>
      <c r="E28" s="2" t="s">
        <v>206</v>
      </c>
      <c r="F28" s="2"/>
      <c r="G28" s="2"/>
      <c r="H28" s="2"/>
    </row>
    <row r="29" spans="1:8" ht="39.75" customHeight="1">
      <c r="A29" s="2" t="s">
        <v>141</v>
      </c>
      <c r="B29" s="2"/>
      <c r="C29" s="2" t="s">
        <v>207</v>
      </c>
      <c r="D29" s="2" t="s">
        <v>208</v>
      </c>
      <c r="E29" s="2" t="s">
        <v>209</v>
      </c>
      <c r="F29" s="2"/>
      <c r="G29" s="2"/>
      <c r="H29" s="2"/>
    </row>
    <row r="30" spans="1:8" ht="36.75" customHeight="1">
      <c r="A30" s="2" t="s">
        <v>140</v>
      </c>
      <c r="B30" s="2"/>
      <c r="C30" s="2" t="s">
        <v>207</v>
      </c>
      <c r="D30" s="2" t="s">
        <v>208</v>
      </c>
      <c r="E30" s="2" t="s">
        <v>209</v>
      </c>
      <c r="F30" s="2"/>
      <c r="G30" s="2"/>
      <c r="H30" s="2"/>
    </row>
    <row r="31" spans="1:8" ht="22.5" customHeight="1">
      <c r="A31" s="7" t="s">
        <v>21</v>
      </c>
      <c r="B31" s="26">
        <v>7.4999999999999997E-2</v>
      </c>
      <c r="C31" s="2"/>
      <c r="D31" s="2"/>
      <c r="E31" s="2"/>
      <c r="F31" s="2"/>
      <c r="G31" s="2"/>
      <c r="H31" s="2"/>
    </row>
    <row r="32" spans="1:8" ht="22.5" customHeight="1">
      <c r="A32" s="2" t="s">
        <v>203</v>
      </c>
      <c r="B32" s="2"/>
      <c r="C32" s="2" t="s">
        <v>199</v>
      </c>
      <c r="D32" s="2" t="s">
        <v>200</v>
      </c>
      <c r="E32" s="2" t="s">
        <v>201</v>
      </c>
      <c r="F32" s="2"/>
      <c r="G32" s="2"/>
      <c r="H32" s="2"/>
    </row>
    <row r="33" spans="1:8" ht="22.5" customHeight="1">
      <c r="A33" s="2" t="s">
        <v>202</v>
      </c>
      <c r="B33" s="2"/>
      <c r="C33" s="2" t="s">
        <v>199</v>
      </c>
      <c r="D33" s="2" t="s">
        <v>200</v>
      </c>
      <c r="E33" s="2" t="s">
        <v>201</v>
      </c>
      <c r="F33" s="2"/>
      <c r="G33" s="2"/>
      <c r="H33" s="2"/>
    </row>
    <row r="34" spans="1:8" ht="32.25" customHeight="1">
      <c r="A34" s="7" t="s">
        <v>22</v>
      </c>
      <c r="B34" s="5">
        <v>0.2</v>
      </c>
      <c r="C34" s="2"/>
      <c r="D34" s="2"/>
      <c r="E34" s="2"/>
      <c r="F34" s="2"/>
      <c r="G34" s="2"/>
      <c r="H34" s="2"/>
    </row>
    <row r="35" spans="1:8" ht="22.5" customHeight="1">
      <c r="A35" s="2" t="s">
        <v>188</v>
      </c>
      <c r="B35" s="2"/>
      <c r="C35" s="2" t="s">
        <v>198</v>
      </c>
      <c r="D35" s="2" t="s">
        <v>191</v>
      </c>
      <c r="E35" s="2" t="s">
        <v>190</v>
      </c>
      <c r="F35" s="2"/>
      <c r="G35" s="2"/>
      <c r="H35" s="2"/>
    </row>
    <row r="36" spans="1:8" ht="22.5" customHeight="1">
      <c r="A36" s="2" t="s">
        <v>189</v>
      </c>
      <c r="B36" s="2"/>
      <c r="C36" s="2" t="s">
        <v>193</v>
      </c>
      <c r="D36" s="2" t="s">
        <v>192</v>
      </c>
      <c r="E36" s="2" t="s">
        <v>194</v>
      </c>
      <c r="F36" s="2"/>
      <c r="G36" s="2"/>
      <c r="H36" s="2"/>
    </row>
    <row r="37" spans="1:8" ht="22.5" customHeight="1">
      <c r="A37" s="2" t="s">
        <v>187</v>
      </c>
      <c r="B37" s="2"/>
      <c r="C37" s="2" t="s">
        <v>195</v>
      </c>
      <c r="D37" s="2" t="s">
        <v>196</v>
      </c>
      <c r="E37" s="2" t="s">
        <v>197</v>
      </c>
      <c r="F37" s="2"/>
      <c r="G37" s="2"/>
      <c r="H37" s="2"/>
    </row>
    <row r="38" spans="1:8" ht="30.75" customHeight="1">
      <c r="A38" s="7" t="s">
        <v>23</v>
      </c>
      <c r="B38" s="26">
        <v>2.5000000000000001E-2</v>
      </c>
      <c r="C38" s="2" t="s">
        <v>184</v>
      </c>
      <c r="D38" s="2" t="s">
        <v>185</v>
      </c>
      <c r="E38" s="2" t="s">
        <v>186</v>
      </c>
      <c r="F38" s="2"/>
      <c r="G38" s="2"/>
      <c r="H38" s="2"/>
    </row>
    <row r="39" spans="1:8" ht="38.25" customHeight="1">
      <c r="A39" s="99" t="s">
        <v>24</v>
      </c>
      <c r="B39" s="5">
        <v>0.05</v>
      </c>
      <c r="C39" s="2"/>
      <c r="D39" s="2"/>
      <c r="E39" s="2"/>
      <c r="F39" s="2"/>
      <c r="G39" s="2"/>
      <c r="H39" s="2"/>
    </row>
    <row r="40" spans="1:8" ht="38.25" customHeight="1">
      <c r="A40" s="89" t="s">
        <v>177</v>
      </c>
      <c r="B40" s="2"/>
      <c r="C40" s="2" t="s">
        <v>180</v>
      </c>
      <c r="D40" s="2" t="s">
        <v>179</v>
      </c>
      <c r="E40" s="2" t="s">
        <v>178</v>
      </c>
      <c r="F40" s="2"/>
      <c r="G40" s="2"/>
      <c r="H40" s="2"/>
    </row>
    <row r="41" spans="1:8" ht="18" customHeight="1">
      <c r="A41" s="89" t="s">
        <v>176</v>
      </c>
      <c r="B41" s="2"/>
      <c r="C41" s="2" t="s">
        <v>181</v>
      </c>
      <c r="D41" s="2" t="s">
        <v>182</v>
      </c>
      <c r="E41" s="2" t="s">
        <v>183</v>
      </c>
      <c r="F41" s="2"/>
      <c r="G41" s="2"/>
      <c r="H41" s="2"/>
    </row>
    <row r="42" spans="1:8" ht="29.25" customHeight="1">
      <c r="A42" s="99" t="s">
        <v>25</v>
      </c>
      <c r="B42" s="5">
        <v>0.05</v>
      </c>
      <c r="C42" s="2"/>
      <c r="D42" s="2"/>
      <c r="E42" s="2"/>
      <c r="F42" s="2"/>
      <c r="G42" s="2"/>
      <c r="H42" s="2"/>
    </row>
    <row r="43" spans="1:8" ht="18" customHeight="1">
      <c r="A43" s="2" t="s">
        <v>172</v>
      </c>
      <c r="B43" s="2"/>
      <c r="C43" s="2" t="s">
        <v>164</v>
      </c>
      <c r="D43" s="2" t="s">
        <v>175</v>
      </c>
      <c r="E43" s="2" t="s">
        <v>174</v>
      </c>
      <c r="F43" s="2"/>
      <c r="G43" s="2"/>
      <c r="H43" s="2"/>
    </row>
    <row r="44" spans="1:8" ht="18" customHeight="1">
      <c r="A44" s="2" t="s">
        <v>173</v>
      </c>
      <c r="B44" s="2"/>
      <c r="C44" s="2" t="s">
        <v>164</v>
      </c>
      <c r="D44" s="2" t="s">
        <v>175</v>
      </c>
      <c r="E44" s="2" t="s">
        <v>174</v>
      </c>
      <c r="F44" s="2"/>
      <c r="G44" s="2"/>
      <c r="H44" s="2"/>
    </row>
    <row r="45" spans="1:8" ht="29.25" customHeight="1">
      <c r="A45" s="99" t="s">
        <v>26</v>
      </c>
      <c r="B45" s="5">
        <v>0.15</v>
      </c>
      <c r="C45" s="2"/>
      <c r="D45" s="2"/>
      <c r="E45" s="2"/>
      <c r="F45" s="2"/>
      <c r="G45" s="2"/>
      <c r="H45" s="2"/>
    </row>
    <row r="46" spans="1:8" ht="25.5" customHeight="1">
      <c r="A46" s="2" t="s">
        <v>212</v>
      </c>
      <c r="B46" s="2"/>
      <c r="C46" s="2" t="s">
        <v>164</v>
      </c>
      <c r="D46" s="2" t="s">
        <v>171</v>
      </c>
      <c r="E46" s="2" t="s">
        <v>170</v>
      </c>
      <c r="F46" s="2"/>
      <c r="G46" s="2"/>
      <c r="H46" s="2"/>
    </row>
    <row r="47" spans="1:8" ht="15.75" customHeight="1">
      <c r="A47" s="2" t="s">
        <v>211</v>
      </c>
      <c r="B47" s="2"/>
      <c r="C47" s="2" t="s">
        <v>164</v>
      </c>
      <c r="D47" s="2" t="s">
        <v>169</v>
      </c>
      <c r="E47" s="2" t="s">
        <v>168</v>
      </c>
      <c r="F47" s="2"/>
      <c r="G47" s="2"/>
      <c r="H47" s="2"/>
    </row>
    <row r="48" spans="1:8" ht="15.75" customHeight="1">
      <c r="A48" s="2" t="s">
        <v>213</v>
      </c>
      <c r="B48" s="2"/>
      <c r="C48" s="2" t="s">
        <v>164</v>
      </c>
      <c r="D48" s="2" t="s">
        <v>166</v>
      </c>
      <c r="E48" s="2" t="s">
        <v>167</v>
      </c>
      <c r="F48" s="2"/>
      <c r="G48" s="2"/>
      <c r="H48" s="2"/>
    </row>
    <row r="49" spans="1:8" ht="15.75" customHeight="1">
      <c r="A49" s="2" t="s">
        <v>210</v>
      </c>
      <c r="B49" s="2"/>
      <c r="C49" s="2" t="s">
        <v>164</v>
      </c>
      <c r="D49" s="2" t="s">
        <v>166</v>
      </c>
      <c r="E49" s="2" t="s">
        <v>167</v>
      </c>
      <c r="F49" s="2"/>
      <c r="G49" s="2"/>
      <c r="H49" s="2"/>
    </row>
    <row r="50" spans="1:8" ht="29.25" customHeight="1">
      <c r="A50" s="99" t="s">
        <v>27</v>
      </c>
      <c r="B50" s="5">
        <v>0.25</v>
      </c>
      <c r="C50" s="2"/>
      <c r="D50" s="2"/>
      <c r="E50" s="2"/>
      <c r="F50" s="2"/>
      <c r="G50" s="2"/>
      <c r="H50" s="2"/>
    </row>
    <row r="51" spans="1:8" ht="24" customHeight="1">
      <c r="A51" s="2" t="s">
        <v>148</v>
      </c>
      <c r="B51" s="2"/>
      <c r="C51" s="2" t="s">
        <v>163</v>
      </c>
      <c r="D51" s="2" t="s">
        <v>165</v>
      </c>
      <c r="E51" s="1" t="s">
        <v>143</v>
      </c>
      <c r="F51" s="2"/>
      <c r="G51" s="2"/>
      <c r="H51" s="2"/>
    </row>
    <row r="52" spans="1:8" ht="24.75" customHeight="1">
      <c r="A52" s="2" t="s">
        <v>158</v>
      </c>
      <c r="B52" s="2"/>
      <c r="C52" s="2" t="s">
        <v>164</v>
      </c>
      <c r="D52" s="2" t="s">
        <v>145</v>
      </c>
      <c r="E52" s="2" t="s">
        <v>144</v>
      </c>
      <c r="F52" s="2"/>
      <c r="G52" s="2"/>
      <c r="H52" s="2"/>
    </row>
    <row r="53" spans="1:8" ht="41.25" customHeight="1">
      <c r="A53" s="2" t="s">
        <v>151</v>
      </c>
      <c r="B53" s="2"/>
      <c r="C53" s="2" t="s">
        <v>164</v>
      </c>
      <c r="D53" s="2" t="s">
        <v>147</v>
      </c>
      <c r="E53" s="2" t="s">
        <v>146</v>
      </c>
      <c r="F53" s="2"/>
      <c r="G53" s="2"/>
      <c r="H53" s="2"/>
    </row>
    <row r="54" spans="1:8" ht="17.25" customHeight="1">
      <c r="A54" s="2" t="s">
        <v>157</v>
      </c>
      <c r="B54" s="2"/>
      <c r="C54" s="2" t="s">
        <v>164</v>
      </c>
      <c r="D54" s="2" t="s">
        <v>255</v>
      </c>
      <c r="E54" s="2" t="s">
        <v>256</v>
      </c>
      <c r="F54" s="2"/>
      <c r="G54" s="2"/>
      <c r="H54" s="2"/>
    </row>
    <row r="55" spans="1:8" ht="29.25" customHeight="1">
      <c r="A55" s="2" t="s">
        <v>150</v>
      </c>
      <c r="B55" s="2"/>
      <c r="C55" s="2" t="s">
        <v>164</v>
      </c>
      <c r="D55" s="2" t="s">
        <v>159</v>
      </c>
      <c r="E55" s="2" t="s">
        <v>161</v>
      </c>
      <c r="F55" s="2"/>
      <c r="G55" s="2"/>
      <c r="H55" s="2"/>
    </row>
    <row r="56" spans="1:8" ht="28.5" customHeight="1">
      <c r="A56" s="2" t="s">
        <v>152</v>
      </c>
      <c r="B56" s="2"/>
      <c r="C56" s="2" t="s">
        <v>164</v>
      </c>
      <c r="D56" s="2" t="s">
        <v>160</v>
      </c>
      <c r="E56" s="2" t="s">
        <v>162</v>
      </c>
      <c r="F56" s="2"/>
      <c r="G56" s="2"/>
      <c r="H56" s="2"/>
    </row>
    <row r="57" spans="1:8" ht="15" customHeight="1">
      <c r="A57" s="2" t="s">
        <v>149</v>
      </c>
      <c r="B57" s="2"/>
      <c r="C57" s="2" t="s">
        <v>164</v>
      </c>
      <c r="D57" s="2"/>
      <c r="E57" s="2" t="s">
        <v>254</v>
      </c>
      <c r="F57" s="2"/>
      <c r="G57" s="2"/>
      <c r="H57" s="2"/>
    </row>
    <row r="58" spans="1:8" ht="39" customHeight="1">
      <c r="A58" s="2" t="s">
        <v>156</v>
      </c>
      <c r="B58" s="2"/>
      <c r="C58" s="2" t="s">
        <v>154</v>
      </c>
      <c r="D58" s="2" t="s">
        <v>155</v>
      </c>
      <c r="E58" s="2" t="s">
        <v>153</v>
      </c>
      <c r="F58" s="2"/>
      <c r="G58" s="2"/>
      <c r="H58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A64" sqref="A64"/>
    </sheetView>
  </sheetViews>
  <sheetFormatPr baseColWidth="10" defaultRowHeight="15"/>
  <cols>
    <col min="1" max="1" width="74.85546875" customWidth="1"/>
    <col min="3" max="3" width="22.140625" customWidth="1"/>
    <col min="4" max="4" width="27" customWidth="1"/>
  </cols>
  <sheetData>
    <row r="1" spans="1:11" ht="18.75">
      <c r="A1" s="97" t="s">
        <v>263</v>
      </c>
      <c r="E1" t="s">
        <v>116</v>
      </c>
      <c r="F1" t="s">
        <v>257</v>
      </c>
      <c r="G1" t="s">
        <v>258</v>
      </c>
    </row>
    <row r="2" spans="1:11" ht="18.75">
      <c r="A2" s="97"/>
      <c r="B2" s="90" t="s">
        <v>280</v>
      </c>
      <c r="C2" s="90" t="s">
        <v>119</v>
      </c>
      <c r="D2" s="90" t="s">
        <v>281</v>
      </c>
    </row>
    <row r="3" spans="1:11" ht="26.25" thickBot="1">
      <c r="A3" s="104" t="s">
        <v>31</v>
      </c>
      <c r="B3" s="2"/>
      <c r="C3" s="2"/>
      <c r="D3" s="2"/>
      <c r="E3" s="6"/>
      <c r="F3" s="6"/>
      <c r="G3" s="6"/>
    </row>
    <row r="4" spans="1:11" s="43" customFormat="1">
      <c r="A4" s="114" t="s">
        <v>264</v>
      </c>
      <c r="B4" s="102"/>
      <c r="C4" s="102"/>
      <c r="D4" s="102"/>
      <c r="E4" s="102"/>
      <c r="F4" s="102"/>
      <c r="G4" s="102"/>
      <c r="H4"/>
    </row>
    <row r="5" spans="1:11" ht="45.75" customHeight="1">
      <c r="A5" s="111" t="s">
        <v>266</v>
      </c>
      <c r="B5" s="6"/>
      <c r="C5" s="6"/>
      <c r="D5" s="6"/>
      <c r="E5" s="6"/>
      <c r="F5" s="6"/>
      <c r="G5" s="102"/>
    </row>
    <row r="6" spans="1:11" ht="45.75" customHeight="1">
      <c r="A6" s="102" t="s">
        <v>117</v>
      </c>
      <c r="B6" s="9" t="s">
        <v>121</v>
      </c>
      <c r="C6" s="9" t="s">
        <v>123</v>
      </c>
      <c r="D6" s="9" t="s">
        <v>122</v>
      </c>
      <c r="E6" s="6"/>
      <c r="F6" s="6"/>
      <c r="G6" s="102"/>
    </row>
    <row r="7" spans="1:11" ht="45.75" customHeight="1">
      <c r="A7" s="102" t="s">
        <v>274</v>
      </c>
      <c r="B7" s="9" t="s">
        <v>124</v>
      </c>
      <c r="C7" s="9" t="s">
        <v>125</v>
      </c>
      <c r="D7" s="9" t="s">
        <v>126</v>
      </c>
      <c r="E7" s="6"/>
      <c r="F7" s="6"/>
      <c r="G7" s="102"/>
    </row>
    <row r="8" spans="1:11" ht="45.75" customHeight="1">
      <c r="A8" s="102" t="s">
        <v>275</v>
      </c>
      <c r="B8" s="9" t="s">
        <v>127</v>
      </c>
      <c r="C8" s="9" t="s">
        <v>128</v>
      </c>
      <c r="D8" s="9" t="s">
        <v>129</v>
      </c>
      <c r="E8" s="6"/>
      <c r="F8" s="6"/>
      <c r="G8" s="102"/>
    </row>
    <row r="9" spans="1:11" ht="45.75" customHeight="1">
      <c r="A9" s="102" t="s">
        <v>276</v>
      </c>
      <c r="B9" s="9" t="s">
        <v>130</v>
      </c>
      <c r="C9" s="9" t="s">
        <v>131</v>
      </c>
      <c r="D9" s="9" t="s">
        <v>132</v>
      </c>
      <c r="E9" s="6"/>
      <c r="F9" s="6"/>
      <c r="G9" s="102"/>
    </row>
    <row r="10" spans="1:11" ht="45.75" customHeight="1">
      <c r="A10" s="102" t="s">
        <v>277</v>
      </c>
      <c r="B10" s="9" t="s">
        <v>133</v>
      </c>
      <c r="C10" s="9" t="s">
        <v>134</v>
      </c>
      <c r="D10" s="9" t="s">
        <v>135</v>
      </c>
      <c r="E10" s="6"/>
      <c r="F10" s="6"/>
      <c r="G10" s="102"/>
    </row>
    <row r="11" spans="1:11" ht="45.75" customHeight="1">
      <c r="A11" s="111" t="s">
        <v>267</v>
      </c>
      <c r="B11" s="6"/>
      <c r="C11" s="6"/>
      <c r="D11" s="6"/>
      <c r="E11" s="6"/>
      <c r="F11" s="6"/>
      <c r="G11" s="102"/>
    </row>
    <row r="12" spans="1:11" ht="24" customHeight="1">
      <c r="A12" s="115" t="s">
        <v>283</v>
      </c>
      <c r="B12" s="6" t="s">
        <v>278</v>
      </c>
      <c r="C12" s="6" t="s">
        <v>279</v>
      </c>
      <c r="D12" s="6"/>
      <c r="E12" s="6"/>
      <c r="F12" s="6"/>
      <c r="G12" s="102"/>
    </row>
    <row r="13" spans="1:11" ht="24" customHeight="1">
      <c r="A13" s="108" t="s">
        <v>282</v>
      </c>
      <c r="B13" s="6" t="s">
        <v>278</v>
      </c>
      <c r="C13" s="6" t="s">
        <v>279</v>
      </c>
      <c r="D13" s="103"/>
      <c r="E13" s="6"/>
      <c r="F13" s="6"/>
      <c r="G13" s="102"/>
    </row>
    <row r="14" spans="1:11" ht="30.75" thickBot="1">
      <c r="A14" s="107" t="s">
        <v>267</v>
      </c>
      <c r="B14" s="6"/>
      <c r="C14" s="6"/>
      <c r="D14" s="6"/>
      <c r="E14" s="6"/>
      <c r="F14" s="6"/>
      <c r="G14" s="6"/>
      <c r="H14" s="108"/>
      <c r="I14" s="6"/>
      <c r="J14" s="6"/>
      <c r="K14" s="6"/>
    </row>
    <row r="15" spans="1:11">
      <c r="A15" s="106" t="s">
        <v>268</v>
      </c>
      <c r="B15" s="6"/>
      <c r="C15" s="6"/>
      <c r="D15" s="6"/>
      <c r="E15" s="6"/>
      <c r="F15" s="6"/>
      <c r="G15" s="6"/>
      <c r="H15" s="109"/>
      <c r="I15" s="103"/>
      <c r="J15" s="6"/>
      <c r="K15" s="103"/>
    </row>
    <row r="16" spans="1:11">
      <c r="A16" s="101"/>
      <c r="B16" s="6"/>
      <c r="C16" s="6"/>
      <c r="D16" s="6"/>
      <c r="E16" s="6"/>
      <c r="F16" s="6"/>
      <c r="G16" s="6"/>
      <c r="H16" s="10"/>
      <c r="I16" s="103"/>
      <c r="J16" s="6"/>
      <c r="K16" s="103"/>
    </row>
    <row r="17" spans="1:11" ht="26.25" thickBot="1">
      <c r="A17" s="104" t="s">
        <v>30</v>
      </c>
      <c r="B17" s="6"/>
      <c r="C17" s="6"/>
      <c r="D17" s="6"/>
      <c r="E17" s="6"/>
      <c r="F17" s="6"/>
      <c r="G17" s="6"/>
      <c r="H17" s="10"/>
      <c r="I17" s="103"/>
      <c r="J17" s="6"/>
      <c r="K17" s="103"/>
    </row>
    <row r="18" spans="1:11" ht="15.75" thickBot="1">
      <c r="A18" s="105" t="s">
        <v>264</v>
      </c>
      <c r="B18" s="6"/>
      <c r="C18" s="6"/>
      <c r="D18" s="6"/>
      <c r="E18" s="6"/>
      <c r="F18" s="6"/>
      <c r="G18" s="6"/>
      <c r="H18" s="10"/>
      <c r="I18" s="103"/>
      <c r="J18" s="6"/>
      <c r="K18" s="103"/>
    </row>
    <row r="19" spans="1:11" ht="45">
      <c r="A19" s="113" t="s">
        <v>266</v>
      </c>
      <c r="B19" s="6"/>
      <c r="C19" s="6"/>
      <c r="D19" s="6"/>
      <c r="E19" s="6"/>
      <c r="F19" s="6"/>
      <c r="G19" s="6"/>
      <c r="H19" s="108"/>
      <c r="I19" s="103"/>
      <c r="J19" s="6"/>
      <c r="K19" s="103"/>
    </row>
    <row r="20" spans="1:11" ht="60">
      <c r="A20" s="106" t="s">
        <v>117</v>
      </c>
      <c r="B20" s="9" t="s">
        <v>121</v>
      </c>
      <c r="C20" s="9" t="s">
        <v>123</v>
      </c>
      <c r="D20" s="9" t="s">
        <v>122</v>
      </c>
      <c r="E20" s="6"/>
      <c r="F20" s="6"/>
      <c r="G20" s="6"/>
      <c r="H20" s="10"/>
      <c r="I20" s="103"/>
      <c r="J20" s="6"/>
      <c r="K20" s="103"/>
    </row>
    <row r="21" spans="1:11" ht="30">
      <c r="A21" s="106" t="s">
        <v>274</v>
      </c>
      <c r="B21" s="9" t="s">
        <v>124</v>
      </c>
      <c r="C21" s="9" t="s">
        <v>125</v>
      </c>
      <c r="D21" s="9" t="s">
        <v>126</v>
      </c>
      <c r="E21" s="6"/>
      <c r="F21" s="6"/>
      <c r="G21" s="6"/>
      <c r="H21" s="10"/>
      <c r="I21" s="103"/>
      <c r="J21" s="6"/>
      <c r="K21" s="103"/>
    </row>
    <row r="22" spans="1:11" ht="30">
      <c r="A22" s="106" t="s">
        <v>275</v>
      </c>
      <c r="B22" s="9" t="s">
        <v>127</v>
      </c>
      <c r="C22" s="9" t="s">
        <v>128</v>
      </c>
      <c r="D22" s="9" t="s">
        <v>129</v>
      </c>
      <c r="E22" s="6"/>
      <c r="F22" s="6"/>
      <c r="G22" s="6"/>
      <c r="H22" s="10"/>
      <c r="I22" s="103"/>
      <c r="J22" s="6"/>
      <c r="K22" s="103"/>
    </row>
    <row r="23" spans="1:11">
      <c r="A23" s="106" t="s">
        <v>276</v>
      </c>
      <c r="B23" s="9" t="s">
        <v>130</v>
      </c>
      <c r="C23" s="9" t="s">
        <v>131</v>
      </c>
      <c r="D23" s="9" t="s">
        <v>132</v>
      </c>
      <c r="E23" s="6"/>
      <c r="F23" s="6"/>
      <c r="G23" s="6"/>
      <c r="H23" s="10"/>
      <c r="I23" s="103"/>
      <c r="J23" s="6"/>
      <c r="K23" s="103"/>
    </row>
    <row r="24" spans="1:11" ht="45">
      <c r="A24" s="106" t="s">
        <v>277</v>
      </c>
      <c r="B24" s="9" t="s">
        <v>133</v>
      </c>
      <c r="C24" s="9" t="s">
        <v>134</v>
      </c>
      <c r="D24" s="9" t="s">
        <v>135</v>
      </c>
      <c r="E24" s="6"/>
      <c r="F24" s="6"/>
      <c r="G24" s="6"/>
      <c r="H24" s="10"/>
      <c r="I24" s="103"/>
      <c r="J24" s="6"/>
      <c r="K24" s="103"/>
    </row>
    <row r="25" spans="1:11" ht="30.75" thickBot="1">
      <c r="A25" s="112" t="s">
        <v>267</v>
      </c>
      <c r="B25" s="6"/>
      <c r="C25" s="6"/>
      <c r="D25" s="6"/>
      <c r="E25" s="6"/>
      <c r="F25" s="6"/>
      <c r="G25" s="6"/>
    </row>
    <row r="26" spans="1:11">
      <c r="A26" s="108" t="s">
        <v>284</v>
      </c>
      <c r="B26" s="6"/>
      <c r="C26" s="6"/>
      <c r="D26" s="6"/>
      <c r="E26" s="6"/>
      <c r="F26" s="6"/>
      <c r="G26" s="6"/>
    </row>
    <row r="27" spans="1:11">
      <c r="A27" s="109" t="s">
        <v>269</v>
      </c>
      <c r="B27" s="103" t="s">
        <v>278</v>
      </c>
      <c r="C27" s="6"/>
      <c r="D27" s="103" t="s">
        <v>279</v>
      </c>
      <c r="E27" s="6"/>
      <c r="F27" s="6"/>
      <c r="G27" s="6"/>
    </row>
    <row r="28" spans="1:11">
      <c r="A28" s="10" t="s">
        <v>50</v>
      </c>
      <c r="B28" s="103" t="s">
        <v>278</v>
      </c>
      <c r="C28" s="6"/>
      <c r="D28" s="103" t="s">
        <v>279</v>
      </c>
      <c r="E28" s="6"/>
      <c r="F28" s="6"/>
      <c r="G28" s="6"/>
    </row>
    <row r="29" spans="1:11">
      <c r="A29" s="10" t="s">
        <v>97</v>
      </c>
      <c r="B29" s="103" t="s">
        <v>278</v>
      </c>
      <c r="C29" s="6"/>
      <c r="D29" s="103" t="s">
        <v>279</v>
      </c>
      <c r="E29" s="6"/>
      <c r="F29" s="6"/>
      <c r="G29" s="6"/>
    </row>
    <row r="30" spans="1:11" ht="16.5" customHeight="1">
      <c r="A30" s="10" t="s">
        <v>51</v>
      </c>
      <c r="B30" s="103" t="s">
        <v>278</v>
      </c>
      <c r="C30" s="6"/>
      <c r="D30" s="103" t="s">
        <v>279</v>
      </c>
      <c r="E30" s="6"/>
      <c r="F30" s="6"/>
      <c r="G30" s="6"/>
    </row>
    <row r="31" spans="1:11">
      <c r="A31" s="10" t="s">
        <v>98</v>
      </c>
      <c r="B31" s="103" t="s">
        <v>278</v>
      </c>
      <c r="C31" s="6"/>
      <c r="D31" s="103" t="s">
        <v>279</v>
      </c>
      <c r="E31" s="6"/>
      <c r="F31" s="6"/>
      <c r="G31" s="6"/>
    </row>
    <row r="32" spans="1:11">
      <c r="A32" s="10" t="s">
        <v>99</v>
      </c>
      <c r="B32" s="103" t="s">
        <v>278</v>
      </c>
      <c r="C32" s="6"/>
      <c r="D32" s="103" t="s">
        <v>279</v>
      </c>
      <c r="E32" s="6"/>
      <c r="F32" s="6"/>
      <c r="G32" s="6"/>
    </row>
    <row r="33" spans="1:7">
      <c r="A33" s="108" t="s">
        <v>285</v>
      </c>
      <c r="B33" s="103"/>
      <c r="C33" s="6"/>
      <c r="D33" s="103"/>
      <c r="E33" s="6"/>
      <c r="F33" s="6"/>
      <c r="G33" s="6"/>
    </row>
    <row r="34" spans="1:7">
      <c r="A34" s="10" t="s">
        <v>100</v>
      </c>
      <c r="B34" s="103" t="s">
        <v>278</v>
      </c>
      <c r="C34" s="6"/>
      <c r="D34" s="103" t="s">
        <v>279</v>
      </c>
      <c r="E34" s="6"/>
      <c r="F34" s="6"/>
      <c r="G34" s="6"/>
    </row>
    <row r="35" spans="1:7">
      <c r="A35" s="10" t="s">
        <v>101</v>
      </c>
      <c r="B35" s="103" t="s">
        <v>278</v>
      </c>
      <c r="C35" s="6"/>
      <c r="D35" s="103" t="s">
        <v>279</v>
      </c>
      <c r="E35" s="6"/>
      <c r="F35" s="6"/>
      <c r="G35" s="6"/>
    </row>
    <row r="36" spans="1:7">
      <c r="A36" s="10" t="s">
        <v>102</v>
      </c>
      <c r="B36" s="103" t="s">
        <v>278</v>
      </c>
      <c r="C36" s="6"/>
      <c r="D36" s="103" t="s">
        <v>279</v>
      </c>
      <c r="E36" s="6"/>
      <c r="F36" s="6"/>
      <c r="G36" s="6"/>
    </row>
    <row r="37" spans="1:7">
      <c r="A37" s="10" t="s">
        <v>52</v>
      </c>
      <c r="B37" s="103" t="s">
        <v>278</v>
      </c>
      <c r="C37" s="6"/>
      <c r="D37" s="103" t="s">
        <v>279</v>
      </c>
      <c r="E37" s="6"/>
      <c r="F37" s="6"/>
      <c r="G37" s="6"/>
    </row>
    <row r="38" spans="1:7">
      <c r="A38" s="10" t="s">
        <v>103</v>
      </c>
      <c r="B38" s="103" t="s">
        <v>278</v>
      </c>
      <c r="C38" s="6"/>
      <c r="D38" s="103" t="s">
        <v>279</v>
      </c>
      <c r="E38" s="6"/>
      <c r="F38" s="6"/>
      <c r="G38" s="6"/>
    </row>
    <row r="39" spans="1:7" ht="38.25" customHeight="1">
      <c r="A39" s="95" t="s">
        <v>29</v>
      </c>
      <c r="B39" s="6"/>
      <c r="C39" s="6"/>
      <c r="D39" s="6"/>
      <c r="E39" s="6"/>
      <c r="F39" s="6"/>
      <c r="G39" s="6"/>
    </row>
    <row r="40" spans="1:7">
      <c r="A40" s="110" t="s">
        <v>264</v>
      </c>
      <c r="B40" s="6"/>
      <c r="C40" s="6"/>
      <c r="D40" s="6"/>
      <c r="E40" s="6"/>
      <c r="F40" s="6"/>
      <c r="G40" s="6"/>
    </row>
    <row r="41" spans="1:7" ht="45">
      <c r="A41" s="111" t="s">
        <v>265</v>
      </c>
      <c r="B41" s="6"/>
      <c r="C41" s="6"/>
      <c r="D41" s="6"/>
      <c r="E41" s="6"/>
      <c r="F41" s="6"/>
      <c r="G41" s="6"/>
    </row>
    <row r="42" spans="1:7" ht="33.75" customHeight="1">
      <c r="A42" s="6" t="s">
        <v>270</v>
      </c>
      <c r="B42" s="6" t="s">
        <v>271</v>
      </c>
      <c r="C42" s="9" t="s">
        <v>272</v>
      </c>
      <c r="D42" s="6" t="s">
        <v>273</v>
      </c>
      <c r="E42" s="6"/>
      <c r="F42" s="6"/>
      <c r="G42" s="6"/>
    </row>
    <row r="43" spans="1:7" ht="45">
      <c r="A43" s="111" t="s">
        <v>266</v>
      </c>
      <c r="B43" s="6"/>
      <c r="C43" s="6"/>
      <c r="D43" s="6"/>
      <c r="E43" s="6"/>
      <c r="F43" s="6"/>
      <c r="G43" s="6"/>
    </row>
    <row r="44" spans="1:7" ht="65.25" customHeight="1">
      <c r="A44" s="102" t="s">
        <v>117</v>
      </c>
      <c r="B44" s="9" t="s">
        <v>121</v>
      </c>
      <c r="C44" s="9" t="s">
        <v>123</v>
      </c>
      <c r="D44" s="9" t="s">
        <v>122</v>
      </c>
      <c r="E44" s="6"/>
      <c r="F44" s="6"/>
      <c r="G44" s="6"/>
    </row>
    <row r="45" spans="1:7" ht="30">
      <c r="A45" s="102" t="s">
        <v>274</v>
      </c>
      <c r="B45" s="9" t="s">
        <v>124</v>
      </c>
      <c r="C45" s="9" t="s">
        <v>125</v>
      </c>
      <c r="D45" s="9" t="s">
        <v>126</v>
      </c>
      <c r="E45" s="6"/>
      <c r="F45" s="6"/>
      <c r="G45" s="6"/>
    </row>
    <row r="46" spans="1:7" ht="30">
      <c r="A46" s="102" t="s">
        <v>275</v>
      </c>
      <c r="B46" s="9" t="s">
        <v>127</v>
      </c>
      <c r="C46" s="9" t="s">
        <v>128</v>
      </c>
      <c r="D46" s="9" t="s">
        <v>129</v>
      </c>
      <c r="E46" s="6"/>
      <c r="F46" s="6"/>
      <c r="G46" s="6"/>
    </row>
    <row r="47" spans="1:7">
      <c r="A47" s="102" t="s">
        <v>276</v>
      </c>
      <c r="B47" s="9" t="s">
        <v>130</v>
      </c>
      <c r="C47" s="9" t="s">
        <v>131</v>
      </c>
      <c r="D47" s="9" t="s">
        <v>132</v>
      </c>
      <c r="E47" s="6"/>
      <c r="F47" s="6"/>
      <c r="G47" s="6"/>
    </row>
    <row r="48" spans="1:7" ht="45">
      <c r="A48" s="102" t="s">
        <v>277</v>
      </c>
      <c r="B48" s="9" t="s">
        <v>133</v>
      </c>
      <c r="C48" s="9" t="s">
        <v>134</v>
      </c>
      <c r="D48" s="9" t="s">
        <v>135</v>
      </c>
      <c r="E48" s="6"/>
      <c r="F48" s="6"/>
      <c r="G48" s="6"/>
    </row>
    <row r="49" spans="1:7" ht="30">
      <c r="A49" s="111" t="s">
        <v>267</v>
      </c>
      <c r="B49" s="6"/>
      <c r="C49" s="6"/>
      <c r="D49" s="6"/>
      <c r="E49" s="6"/>
      <c r="F49" s="6"/>
      <c r="G49" s="6"/>
    </row>
    <row r="50" spans="1:7">
      <c r="A50" s="108" t="s">
        <v>284</v>
      </c>
      <c r="B50" s="6"/>
      <c r="C50" s="6"/>
      <c r="D50" s="6"/>
      <c r="E50" s="6"/>
      <c r="F50" s="6"/>
      <c r="G50" s="6"/>
    </row>
    <row r="51" spans="1:7">
      <c r="A51" s="69" t="s">
        <v>269</v>
      </c>
      <c r="B51" s="103" t="s">
        <v>278</v>
      </c>
      <c r="C51" s="6"/>
      <c r="D51" s="103" t="s">
        <v>279</v>
      </c>
      <c r="E51" s="6"/>
      <c r="F51" s="6"/>
      <c r="G51" s="6"/>
    </row>
    <row r="52" spans="1:7">
      <c r="A52" s="6" t="s">
        <v>50</v>
      </c>
      <c r="B52" s="103" t="s">
        <v>278</v>
      </c>
      <c r="C52" s="6"/>
      <c r="D52" s="103" t="s">
        <v>279</v>
      </c>
      <c r="E52" s="6"/>
      <c r="F52" s="6"/>
      <c r="G52" s="6"/>
    </row>
    <row r="53" spans="1:7">
      <c r="A53" s="6" t="s">
        <v>97</v>
      </c>
      <c r="B53" s="103" t="s">
        <v>278</v>
      </c>
      <c r="C53" s="6"/>
      <c r="D53" s="103" t="s">
        <v>279</v>
      </c>
      <c r="E53" s="6"/>
      <c r="F53" s="6"/>
      <c r="G53" s="6"/>
    </row>
    <row r="54" spans="1:7">
      <c r="A54" s="6" t="s">
        <v>51</v>
      </c>
      <c r="B54" s="103" t="s">
        <v>278</v>
      </c>
      <c r="C54" s="6"/>
      <c r="D54" s="103" t="s">
        <v>279</v>
      </c>
      <c r="E54" s="6"/>
      <c r="F54" s="6"/>
      <c r="G54" s="6"/>
    </row>
    <row r="55" spans="1:7">
      <c r="A55" s="6" t="s">
        <v>98</v>
      </c>
      <c r="B55" s="103" t="s">
        <v>278</v>
      </c>
      <c r="C55" s="6"/>
      <c r="D55" s="103" t="s">
        <v>279</v>
      </c>
      <c r="E55" s="6"/>
      <c r="F55" s="6"/>
      <c r="G55" s="6"/>
    </row>
    <row r="56" spans="1:7">
      <c r="A56" s="6" t="s">
        <v>99</v>
      </c>
      <c r="B56" s="103" t="s">
        <v>278</v>
      </c>
      <c r="C56" s="6"/>
      <c r="D56" s="103" t="s">
        <v>279</v>
      </c>
      <c r="E56" s="6"/>
      <c r="F56" s="6"/>
      <c r="G56" s="6"/>
    </row>
    <row r="57" spans="1:7">
      <c r="A57" s="46" t="s">
        <v>286</v>
      </c>
      <c r="B57" s="103"/>
      <c r="C57" s="6"/>
      <c r="D57" s="103"/>
      <c r="E57" s="6"/>
      <c r="F57" s="6"/>
      <c r="G57" s="6"/>
    </row>
    <row r="58" spans="1:7">
      <c r="A58" s="6" t="s">
        <v>100</v>
      </c>
      <c r="B58" s="103" t="s">
        <v>278</v>
      </c>
      <c r="C58" s="6"/>
      <c r="D58" s="103" t="s">
        <v>279</v>
      </c>
      <c r="E58" s="6"/>
      <c r="F58" s="6"/>
      <c r="G58" s="6"/>
    </row>
    <row r="59" spans="1:7">
      <c r="A59" s="6" t="s">
        <v>101</v>
      </c>
      <c r="B59" s="103" t="s">
        <v>278</v>
      </c>
      <c r="C59" s="6"/>
      <c r="D59" s="103" t="s">
        <v>279</v>
      </c>
      <c r="E59" s="6"/>
      <c r="F59" s="6"/>
      <c r="G59" s="6"/>
    </row>
    <row r="60" spans="1:7">
      <c r="A60" s="6" t="s">
        <v>102</v>
      </c>
      <c r="B60" s="103" t="s">
        <v>278</v>
      </c>
      <c r="C60" s="6"/>
      <c r="D60" s="103" t="s">
        <v>279</v>
      </c>
      <c r="E60" s="6"/>
      <c r="F60" s="6"/>
      <c r="G60" s="6"/>
    </row>
    <row r="61" spans="1:7">
      <c r="A61" s="6" t="s">
        <v>52</v>
      </c>
      <c r="B61" s="103" t="s">
        <v>278</v>
      </c>
      <c r="C61" s="6"/>
      <c r="D61" s="103" t="s">
        <v>279</v>
      </c>
      <c r="E61" s="6"/>
      <c r="F61" s="6"/>
      <c r="G61" s="6"/>
    </row>
    <row r="62" spans="1:7">
      <c r="A62" s="6" t="s">
        <v>103</v>
      </c>
      <c r="B62" s="103" t="s">
        <v>278</v>
      </c>
      <c r="C62" s="6"/>
      <c r="D62" s="103" t="s">
        <v>279</v>
      </c>
      <c r="E62" s="6"/>
      <c r="F62" s="6"/>
      <c r="G6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%RA</vt:lpstr>
      <vt:lpstr>Ficha Registro alumnoa</vt:lpstr>
      <vt:lpstr>RÚBRICA POR RA</vt:lpstr>
      <vt:lpstr>RÚBRICA POR CPPS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M Gutierrez</cp:lastModifiedBy>
  <cp:lastPrinted>2020-05-01T11:12:58Z</cp:lastPrinted>
  <dcterms:created xsi:type="dcterms:W3CDTF">2018-10-09T16:02:41Z</dcterms:created>
  <dcterms:modified xsi:type="dcterms:W3CDTF">2020-05-10T10:39:51Z</dcterms:modified>
</cp:coreProperties>
</file>